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560" windowHeight="7740"/>
  </bookViews>
  <sheets>
    <sheet name="NOK-2016-reiting-pub-new" sheetId="1" r:id="rId1"/>
  </sheets>
  <definedNames>
    <definedName name="_xlnm._FilterDatabase" localSheetId="0" hidden="1">'NOK-2016-reiting-pub-new'!$A$1:$AR$319</definedName>
  </definedNames>
  <calcPr calcId="124519"/>
</workbook>
</file>

<file path=xl/calcChain.xml><?xml version="1.0" encoding="utf-8"?>
<calcChain xmlns="http://schemas.openxmlformats.org/spreadsheetml/2006/main">
  <c r="AO8" i="1"/>
  <c r="AP8" s="1"/>
  <c r="AE8"/>
  <c r="AF8" s="1"/>
  <c r="AP7"/>
  <c r="AO7"/>
  <c r="AE7"/>
  <c r="AF7" s="1"/>
  <c r="AO6"/>
  <c r="AP6" s="1"/>
  <c r="AE6"/>
  <c r="AF6" s="1"/>
  <c r="AO5"/>
  <c r="AP5" s="1"/>
  <c r="AE5"/>
  <c r="AF5" s="1"/>
  <c r="AP3"/>
  <c r="AO3"/>
  <c r="AE3"/>
  <c r="AF3" s="1"/>
  <c r="AO2"/>
  <c r="AP2" s="1"/>
  <c r="AE2"/>
  <c r="AQ2" l="1"/>
  <c r="AR2" s="1"/>
  <c r="AQ8"/>
  <c r="AR8" s="1"/>
  <c r="AQ7"/>
  <c r="AR7" s="1"/>
  <c r="AQ6"/>
  <c r="AR6" s="1"/>
  <c r="AQ5"/>
  <c r="AR5" s="1"/>
  <c r="AQ3"/>
  <c r="AR3" s="1"/>
  <c r="AF2"/>
  <c r="AO274"/>
  <c r="AP274" s="1"/>
  <c r="AE274"/>
  <c r="AQ264"/>
  <c r="AR264" s="1"/>
  <c r="AO264"/>
  <c r="AP264" s="1"/>
  <c r="AE264"/>
  <c r="AF264" s="1"/>
  <c r="AO253"/>
  <c r="AP253" s="1"/>
  <c r="AF253"/>
  <c r="AE253"/>
  <c r="AQ253" s="1"/>
  <c r="AR253" s="1"/>
  <c r="AP211"/>
  <c r="AO211"/>
  <c r="AE211"/>
  <c r="AF211" s="1"/>
  <c r="AQ147"/>
  <c r="AR147" s="1"/>
  <c r="AO147"/>
  <c r="AP147" s="1"/>
  <c r="AE147"/>
  <c r="AF147" s="1"/>
  <c r="AO129"/>
  <c r="AP129" s="1"/>
  <c r="AE129"/>
  <c r="AF129" s="1"/>
  <c r="AO128"/>
  <c r="AP128" s="1"/>
  <c r="AQ127"/>
  <c r="AR127" s="1"/>
  <c r="AO127"/>
  <c r="AP127" s="1"/>
  <c r="AO126"/>
  <c r="AP126" s="1"/>
  <c r="AO125"/>
  <c r="AP125" s="1"/>
  <c r="AQ126" l="1"/>
  <c r="AR126" s="1"/>
  <c r="AQ125"/>
  <c r="AR125" s="1"/>
  <c r="AQ129"/>
  <c r="AR129" s="1"/>
  <c r="AQ128"/>
  <c r="AR128" s="1"/>
  <c r="AF274"/>
  <c r="AQ274"/>
  <c r="AR274" s="1"/>
  <c r="AQ211"/>
  <c r="AR211" s="1"/>
</calcChain>
</file>

<file path=xl/sharedStrings.xml><?xml version="1.0" encoding="utf-8"?>
<sst xmlns="http://schemas.openxmlformats.org/spreadsheetml/2006/main" count="274" uniqueCount="54">
  <si>
    <t>№ п/п</t>
  </si>
  <si>
    <t>ИНН</t>
  </si>
  <si>
    <t>Наименование "разговорное"</t>
  </si>
  <si>
    <t>Наименование с Bus-Gov-Ru</t>
  </si>
  <si>
    <t>Насколько комфортно вам было в учреждении</t>
  </si>
  <si>
    <t>Удобно ли вам добираться до учреждения</t>
  </si>
  <si>
    <t>Как вы оцениваете удобство использования электронных сервисов</t>
  </si>
  <si>
    <t>Насколько удобен для Вас график работы</t>
  </si>
  <si>
    <t>Оцените доброжелательность, вежливость, компетентность сотрудников</t>
  </si>
  <si>
    <t>Как вы оцениваете уровень информирования  о предстоящих спектаклях, постановках театра?</t>
  </si>
  <si>
    <t>Как Вы оцениваете наличие дополнительных услуг в театре (буфет, аудиогид, магазин сувениров, мероприятия)?</t>
  </si>
  <si>
    <t>Как Вы оцениваете качество и содержание печатных материалов: программ, буклетов, флаеров нашего театра?</t>
  </si>
  <si>
    <t>Как Вы оцениваете процедуру покупки (бронирования) билетов?</t>
  </si>
  <si>
    <t>Как Вы оцениваете уровень информирования о предстоящих выставках и экспозициях музея, качество виртуальных экскурсий по музею?</t>
  </si>
  <si>
    <t>Как Вы оцениваете наличие дополнительных услуг в музее (буфет, аудиогид, магазин сувениров, мероприятия)?</t>
  </si>
  <si>
    <t>Как Вы оцениваете в целом деятельность музея (насколько Вы удовлетворены посещением)?</t>
  </si>
  <si>
    <t>Как Вы оцениваете качество проведения экскурсий?</t>
  </si>
  <si>
    <t>Как Вы оцениваете разнообразие экспозиций?</t>
  </si>
  <si>
    <t>Как Вы оцениваете стоимость дополнительных услуг библиотеки? (копирование документов, формирование библиографического списка по теме, проверка наличия документа в фонде по списку, заказ книги, информирование о возврате книги, резервирование книги)</t>
  </si>
  <si>
    <t>Как Вы оцениваете простоту/удобство электронного каталога?</t>
  </si>
  <si>
    <t>Как Вы оцениваете в целом деятельность библиотеки (насколько Вы удовлетворены посещением)?</t>
  </si>
  <si>
    <t>Оцените уровень информирования о новых изданиях.</t>
  </si>
  <si>
    <t>Как Вы оцениваете уровень информирования о новых мероприятиях?</t>
  </si>
  <si>
    <t>Как Вы оцениваете разнообразие творческих групп, кружков по интересам?</t>
  </si>
  <si>
    <t>Как Вы оцениваете качество проведения культурно-массовых мероприятий?</t>
  </si>
  <si>
    <t>Как Вы оцениваете в целом деятельность парка (насколько Вы удовлетворены посещением)?</t>
  </si>
  <si>
    <t>Оцените в целом деятельность учреждения (многопроф)</t>
  </si>
  <si>
    <t>Сумма</t>
  </si>
  <si>
    <t>от Max</t>
  </si>
  <si>
    <t>Эксперты</t>
  </si>
  <si>
    <t>Как Вы оцениваете наличие следующей информации на официальном сайте организации культуры: полное и сокращенное наименование организации культуры, место нахождения, почтовый адрес, схема проезда, адрес электронной почты, структура организации культуры, сведения об учредителе (учредителях), учредительные документы?</t>
  </si>
  <si>
    <t>Как Вы оцениваете наличие следующей информации на официальном сайте организации культуры: информация о выполнении государственного/муниципального задания, отчет о результатах деятельности?</t>
  </si>
  <si>
    <t>Как Вы оцениваете наличие информации на официальном сайте организации культуры по следующим критериям: перечень предоставляемых услуг, ограничения по ассортименту услуг, ограничения по потребителям услуг, дополнительные услуги, платные услуги, стоимость услуг, предоставление преимущественного права пользования услугами учреждения?</t>
  </si>
  <si>
    <t>Как Вы оцениваете наличие информации на официальном сайте организации культуры по следующим критериям: сохранение возможности навигации по сайту при отключении графических элементов оформления сайта, карты сайта; время доступности информации с учетом перерывов в работе сайта; наличие независимой системы учета посещений сайта; раскрытие информации независимой системы учета посещений сайта, наличие встроенной системы контекстного поиска по сайту, бесплатность и доступность информации на сайте, отсутствие нарушений отображения, форматирования или иных дефектов информации на сайте; дата и время размещения информации; доступ к разделу "Независимая оценка качества предоставления услуг" размещен на главной странице сайта на видном для посетителя месте.</t>
  </si>
  <si>
    <t>Как Вы оцениваете наличие электронных билетов,  электронного бронирования билетов, электронной очереди, электронных каталогов,  электронных документов, доступных для получения на официальном сайте организации культуры?</t>
  </si>
  <si>
    <t>Как Вы оцениваете наличие следующей информации на официальном сайте организации культуры: фамилии, имена, отчества, должности руководящего состава организации культуры, ее структурных подразделений и филиалов (при наличии), режим, график работы; контактные телефоны, адреса электронной почты; раздел для направления предложений по улучшению качества услуг организации?</t>
  </si>
  <si>
    <t>Как Вы оцениваете наличие следующей информации на официальном сайте организации: порядок оценки качества работы организации на основании определенных критериев эффективности работы организаций, утвержденный уполномоченным федеральным органом исполнительной власти; результат независимой оценки качества оказания услуг организации; предложения по улучшению качества их деятельности; план по улучшению качества работы организации?</t>
  </si>
  <si>
    <t>Рейтинг сумма</t>
  </si>
  <si>
    <t>---</t>
  </si>
  <si>
    <t>Дворец культуры «Кристалл»</t>
  </si>
  <si>
    <t>МУНИЦИПАЛЬНОЕ АВТОНОМНОЕ УЧРЕЖДЕНИЕ КУЛЬТУРЫ "ДВОРЕЦ КУЛЬТУРЫ "КРИСТАЛЛ"</t>
  </si>
  <si>
    <t>Сухоложская централизованная библиотечная система</t>
  </si>
  <si>
    <t>МУНИЦИПАЛЬНОЕ БЮДЖЕТНОЕ УЧРЕЖДЕНИЕ "СУХОЛОЖСКАЯ ЦЕНТРАЛИЗОВАННАЯ БИБЛИОТЕЧНАЯ СИСТЕМА"</t>
  </si>
  <si>
    <t>Сухоложский историко-краеведческий музей</t>
  </si>
  <si>
    <t>МУНИЦИПАЛЬНОЕ БЮДЖЕТНОЕ УЧРЕЖДЕНИЕ "СУХОЛОЖСКИЙ ИСТОРИКО-КРАЕВЕДЧЕСКИЙ МУЗЕЙ"</t>
  </si>
  <si>
    <t>Культурно-социальное объединение «Гармония»</t>
  </si>
  <si>
    <t>МУНИЦИПАЛЬНОЕ БЮДЖЕТНОЕ УЧРЕЖДЕНИЕ "КУЛЬТУРНО-СОЦИАЛЬНОЕ ОБЪЕДИНЕНИЕ "ГАРМОНИЯ"</t>
  </si>
  <si>
    <t>Камерный хор</t>
  </si>
  <si>
    <t>МУНИЦИПАЛЬНОЕ БЮДЖЕТНОЕ УЧРЕЖДЕНИЕ КУЛЬТУРЫ "КАМЕРНЫЙ ХОР"</t>
  </si>
  <si>
    <t>Курьинский Центр досуга и народного творчества</t>
  </si>
  <si>
    <t>МУНИЦИПАЛЬНОЕ БЮДЖЕТНОЕ УЧРЕЖДЕНИЕ КУЛЬТУРЫ "КУРЬИНСКИЙ ЦЕНТР ДОСУГА И НАРОДНОГО ТВОРЧЕСТВА"</t>
  </si>
  <si>
    <t>Культурно-досуговое объединение</t>
  </si>
  <si>
    <t>МУНИЦИПАЛЬНОЕ БЮДЖЕТНОЕ УЧРЕЖДЕНИЕ "КУЛЬТУРНО-ДОСУГОВОЕ ОБЪЕДИНЕНИЕ"</t>
  </si>
  <si>
    <t>Как Вы оцениваете в целом деятельность концертной организации, КДУ.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</si>
</sst>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0" borderId="0" xfId="0" applyFill="1"/>
    <xf numFmtId="0" fontId="0" fillId="2" borderId="0" xfId="0" applyFill="1"/>
    <xf numFmtId="9" fontId="0" fillId="3" borderId="0" xfId="0" applyNumberFormat="1" applyFill="1"/>
    <xf numFmtId="0" fontId="0" fillId="4" borderId="0" xfId="0" applyFill="1"/>
    <xf numFmtId="9" fontId="0" fillId="5" borderId="0" xfId="0" applyNumberFormat="1" applyFill="1"/>
    <xf numFmtId="0" fontId="0" fillId="6" borderId="0" xfId="0" applyFill="1"/>
    <xf numFmtId="9" fontId="0" fillId="7" borderId="0" xfId="0" applyNumberFormat="1" applyFill="1"/>
    <xf numFmtId="0" fontId="0" fillId="8" borderId="0" xfId="0" applyFill="1"/>
    <xf numFmtId="0" fontId="1" fillId="0" borderId="0" xfId="0" applyFont="1" applyFill="1" applyAlignment="1"/>
    <xf numFmtId="0" fontId="0" fillId="0" borderId="0" xfId="0" applyFill="1" applyAlignment="1"/>
    <xf numFmtId="0" fontId="1" fillId="0" borderId="0" xfId="7"/>
    <xf numFmtId="0" fontId="1" fillId="0" borderId="0" xfId="7" applyFill="1"/>
    <xf numFmtId="0" fontId="1" fillId="2" borderId="0" xfId="7" applyFill="1"/>
    <xf numFmtId="9" fontId="1" fillId="3" borderId="0" xfId="7" applyNumberFormat="1" applyFill="1"/>
    <xf numFmtId="0" fontId="1" fillId="4" borderId="0" xfId="7" applyFill="1"/>
    <xf numFmtId="9" fontId="1" fillId="5" borderId="0" xfId="7" applyNumberFormat="1" applyFill="1"/>
    <xf numFmtId="0" fontId="1" fillId="6" borderId="0" xfId="7" applyFill="1"/>
    <xf numFmtId="9" fontId="1" fillId="7" borderId="0" xfId="7" applyNumberFormat="1" applyFill="1"/>
  </cellXfs>
  <cellStyles count="8">
    <cellStyle name="Обычный" xfId="0" builtinId="0"/>
    <cellStyle name="Обычный 2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9"/>
  <sheetViews>
    <sheetView tabSelected="1" zoomScale="70" zoomScaleNormal="70" workbookViewId="0">
      <selection activeCell="C13" sqref="C13"/>
    </sheetView>
  </sheetViews>
  <sheetFormatPr defaultRowHeight="15"/>
  <cols>
    <col min="1" max="1" width="6.140625" customWidth="1"/>
    <col min="2" max="2" width="25.42578125" customWidth="1"/>
    <col min="3" max="3" width="51" customWidth="1"/>
    <col min="4" max="4" width="118" customWidth="1"/>
    <col min="5" max="5" width="34.140625" customWidth="1"/>
    <col min="6" max="6" width="18.7109375" customWidth="1"/>
    <col min="9" max="9" width="13" customWidth="1"/>
    <col min="10" max="10" width="9.28515625" customWidth="1"/>
    <col min="11" max="11" width="11.7109375" customWidth="1"/>
    <col min="12" max="12" width="11" customWidth="1"/>
    <col min="13" max="13" width="9.7109375" customWidth="1"/>
    <col min="14" max="14" width="10.7109375" customWidth="1"/>
    <col min="15" max="15" width="16.28515625" customWidth="1"/>
    <col min="16" max="16" width="12.5703125" customWidth="1"/>
    <col min="17" max="17" width="8.85546875" customWidth="1"/>
    <col min="20" max="20" width="10.5703125" customWidth="1"/>
    <col min="21" max="21" width="8.28515625" customWidth="1"/>
    <col min="22" max="22" width="7.85546875" customWidth="1"/>
    <col min="23" max="23" width="15" customWidth="1"/>
    <col min="24" max="24" width="17" customWidth="1"/>
    <col min="25" max="25" width="15.140625" customWidth="1"/>
    <col min="26" max="26" width="16.7109375" customWidth="1"/>
    <col min="27" max="27" width="19.7109375" customWidth="1"/>
    <col min="28" max="28" width="16.7109375" customWidth="1"/>
    <col min="29" max="29" width="18.28515625" style="1" customWidth="1"/>
    <col min="34" max="34" width="28.5703125" customWidth="1"/>
    <col min="35" max="35" width="29.28515625" customWidth="1"/>
    <col min="36" max="36" width="27.5703125" customWidth="1"/>
    <col min="37" max="37" width="32.140625" customWidth="1"/>
    <col min="38" max="38" width="19.5703125" customWidth="1"/>
    <col min="39" max="39" width="26.28515625" customWidth="1"/>
    <col min="40" max="40" width="31.140625" customWidth="1"/>
  </cols>
  <sheetData>
    <row r="1" spans="1:44" s="10" customFormat="1" ht="21" customHeight="1">
      <c r="A1" s="9" t="s">
        <v>0</v>
      </c>
      <c r="B1" s="10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12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53</v>
      </c>
      <c r="Z1" s="10" t="s">
        <v>23</v>
      </c>
      <c r="AA1" s="10" t="s">
        <v>24</v>
      </c>
      <c r="AB1" s="10" t="s">
        <v>25</v>
      </c>
      <c r="AC1" s="10" t="s">
        <v>26</v>
      </c>
      <c r="AE1" s="9" t="s">
        <v>27</v>
      </c>
      <c r="AF1" s="9" t="s">
        <v>28</v>
      </c>
      <c r="AG1" s="9" t="s">
        <v>29</v>
      </c>
      <c r="AH1" s="10" t="s">
        <v>30</v>
      </c>
      <c r="AI1" s="10" t="s">
        <v>31</v>
      </c>
      <c r="AJ1" s="10" t="s">
        <v>32</v>
      </c>
      <c r="AK1" s="10" t="s">
        <v>33</v>
      </c>
      <c r="AL1" s="10" t="s">
        <v>34</v>
      </c>
      <c r="AM1" s="10" t="s">
        <v>35</v>
      </c>
      <c r="AN1" s="10" t="s">
        <v>36</v>
      </c>
      <c r="AO1" s="9" t="s">
        <v>27</v>
      </c>
      <c r="AP1" s="9" t="s">
        <v>28</v>
      </c>
      <c r="AQ1" s="9" t="s">
        <v>37</v>
      </c>
    </row>
    <row r="2" spans="1:44">
      <c r="A2">
        <v>128</v>
      </c>
      <c r="B2">
        <v>6633010938</v>
      </c>
      <c r="C2" t="s">
        <v>39</v>
      </c>
      <c r="D2" t="s">
        <v>40</v>
      </c>
      <c r="E2">
        <v>3.62</v>
      </c>
      <c r="F2">
        <v>4.25</v>
      </c>
      <c r="G2">
        <v>3.37</v>
      </c>
      <c r="H2">
        <v>5.87</v>
      </c>
      <c r="I2">
        <v>4.87</v>
      </c>
      <c r="J2" t="s">
        <v>38</v>
      </c>
      <c r="K2" t="s">
        <v>38</v>
      </c>
      <c r="L2" t="s">
        <v>38</v>
      </c>
      <c r="M2" t="s">
        <v>38</v>
      </c>
      <c r="N2" t="s">
        <v>38</v>
      </c>
      <c r="O2" t="s">
        <v>38</v>
      </c>
      <c r="P2" t="s">
        <v>38</v>
      </c>
      <c r="Q2" t="s">
        <v>38</v>
      </c>
      <c r="R2" t="s">
        <v>38</v>
      </c>
      <c r="S2" t="s">
        <v>38</v>
      </c>
      <c r="T2" t="s">
        <v>38</v>
      </c>
      <c r="U2" t="s">
        <v>38</v>
      </c>
      <c r="V2" t="s">
        <v>38</v>
      </c>
      <c r="W2" t="s">
        <v>38</v>
      </c>
      <c r="X2">
        <v>4.62</v>
      </c>
      <c r="Y2">
        <v>4</v>
      </c>
      <c r="Z2">
        <v>7.37</v>
      </c>
      <c r="AA2">
        <v>7.75</v>
      </c>
      <c r="AB2" t="s">
        <v>38</v>
      </c>
      <c r="AC2" s="1" t="s">
        <v>38</v>
      </c>
      <c r="AD2">
        <v>45.72</v>
      </c>
      <c r="AE2" s="2">
        <f t="shared" ref="AE2:AE7" si="0">SUM(E2,F2,G2,H2:AC2)</f>
        <v>45.72</v>
      </c>
      <c r="AF2" s="3">
        <f t="shared" ref="AF2:AF7" si="1">AE2/60</f>
        <v>0.76200000000000001</v>
      </c>
      <c r="AH2">
        <v>4</v>
      </c>
      <c r="AI2">
        <v>4</v>
      </c>
      <c r="AJ2">
        <v>4</v>
      </c>
      <c r="AK2">
        <v>4</v>
      </c>
      <c r="AL2">
        <v>3</v>
      </c>
      <c r="AM2">
        <v>7</v>
      </c>
      <c r="AN2">
        <v>2</v>
      </c>
      <c r="AO2" s="4">
        <f t="shared" ref="AO2:AO7" si="2">SUM(AH2:AN2)</f>
        <v>28</v>
      </c>
      <c r="AP2" s="5">
        <f t="shared" ref="AP2:AP7" si="3">AO2/40</f>
        <v>0.7</v>
      </c>
      <c r="AQ2" s="6">
        <f t="shared" ref="AQ2:AQ7" si="4">AE2+AO2</f>
        <v>73.72</v>
      </c>
      <c r="AR2" s="7">
        <f t="shared" ref="AR2:AR7" si="5">AQ2/100</f>
        <v>0.73719999999999997</v>
      </c>
    </row>
    <row r="3" spans="1:44">
      <c r="A3">
        <v>146</v>
      </c>
      <c r="B3">
        <v>6633010906</v>
      </c>
      <c r="C3" t="s">
        <v>41</v>
      </c>
      <c r="D3" t="s">
        <v>42</v>
      </c>
      <c r="E3">
        <v>4.09</v>
      </c>
      <c r="F3">
        <v>4.1900000000000004</v>
      </c>
      <c r="G3">
        <v>3.9</v>
      </c>
      <c r="H3">
        <v>5.97</v>
      </c>
      <c r="I3">
        <v>6.23</v>
      </c>
      <c r="J3" t="s">
        <v>38</v>
      </c>
      <c r="K3" t="s">
        <v>38</v>
      </c>
      <c r="L3" t="s">
        <v>38</v>
      </c>
      <c r="M3" t="s">
        <v>38</v>
      </c>
      <c r="N3" t="s">
        <v>38</v>
      </c>
      <c r="O3" t="s">
        <v>38</v>
      </c>
      <c r="P3" t="s">
        <v>38</v>
      </c>
      <c r="Q3" t="s">
        <v>38</v>
      </c>
      <c r="R3" t="s">
        <v>38</v>
      </c>
      <c r="S3" t="s">
        <v>38</v>
      </c>
      <c r="T3">
        <v>7.42</v>
      </c>
      <c r="U3">
        <v>5.14</v>
      </c>
      <c r="V3">
        <v>4.5199999999999996</v>
      </c>
      <c r="W3">
        <v>7.28</v>
      </c>
      <c r="X3" t="s">
        <v>38</v>
      </c>
      <c r="Y3" t="s">
        <v>38</v>
      </c>
      <c r="Z3" t="s">
        <v>38</v>
      </c>
      <c r="AA3" t="s">
        <v>38</v>
      </c>
      <c r="AB3" t="s">
        <v>38</v>
      </c>
      <c r="AC3" s="1" t="s">
        <v>38</v>
      </c>
      <c r="AD3">
        <v>48.740000000000009</v>
      </c>
      <c r="AE3" s="2">
        <f t="shared" si="0"/>
        <v>48.740000000000009</v>
      </c>
      <c r="AF3" s="3">
        <f t="shared" si="1"/>
        <v>0.81233333333333346</v>
      </c>
      <c r="AH3">
        <v>3</v>
      </c>
      <c r="AI3">
        <v>3</v>
      </c>
      <c r="AJ3">
        <v>3</v>
      </c>
      <c r="AK3">
        <v>3</v>
      </c>
      <c r="AL3">
        <v>3</v>
      </c>
      <c r="AM3">
        <v>5</v>
      </c>
      <c r="AN3">
        <v>2</v>
      </c>
      <c r="AO3" s="4">
        <f t="shared" si="2"/>
        <v>22</v>
      </c>
      <c r="AP3" s="5">
        <f t="shared" si="3"/>
        <v>0.55000000000000004</v>
      </c>
      <c r="AQ3" s="6">
        <f t="shared" si="4"/>
        <v>70.740000000000009</v>
      </c>
      <c r="AR3" s="7">
        <f t="shared" si="5"/>
        <v>0.70740000000000014</v>
      </c>
    </row>
    <row r="4" spans="1:44">
      <c r="A4" s="11">
        <v>160</v>
      </c>
      <c r="B4" s="11">
        <v>6633008086</v>
      </c>
      <c r="C4" s="11" t="s">
        <v>43</v>
      </c>
      <c r="D4" s="11" t="s">
        <v>44</v>
      </c>
      <c r="E4" s="11">
        <v>4</v>
      </c>
      <c r="F4" s="11">
        <v>4.2</v>
      </c>
      <c r="G4" s="11">
        <v>3.4</v>
      </c>
      <c r="H4" s="11">
        <v>6.4</v>
      </c>
      <c r="I4" s="11">
        <v>6.4</v>
      </c>
      <c r="J4" s="11" t="s">
        <v>38</v>
      </c>
      <c r="K4" s="11" t="s">
        <v>38</v>
      </c>
      <c r="L4" s="11" t="s">
        <v>38</v>
      </c>
      <c r="M4" s="11" t="s">
        <v>38</v>
      </c>
      <c r="N4" s="11">
        <v>4.2</v>
      </c>
      <c r="O4" s="11">
        <v>4.5999999999999996</v>
      </c>
      <c r="P4" s="11">
        <v>5.2</v>
      </c>
      <c r="Q4" s="11">
        <v>4.2</v>
      </c>
      <c r="R4" s="11">
        <v>3.8</v>
      </c>
      <c r="S4" s="11">
        <v>1.6</v>
      </c>
      <c r="T4" s="11" t="s">
        <v>38</v>
      </c>
      <c r="U4" s="11" t="s">
        <v>38</v>
      </c>
      <c r="V4" s="11" t="s">
        <v>38</v>
      </c>
      <c r="W4" s="11" t="s">
        <v>38</v>
      </c>
      <c r="X4" s="11" t="s">
        <v>38</v>
      </c>
      <c r="Y4" s="11" t="s">
        <v>38</v>
      </c>
      <c r="Z4" s="11" t="s">
        <v>38</v>
      </c>
      <c r="AA4" s="11" t="s">
        <v>38</v>
      </c>
      <c r="AB4" s="11" t="s">
        <v>38</v>
      </c>
      <c r="AC4" s="12" t="s">
        <v>38</v>
      </c>
      <c r="AD4" s="11">
        <v>48</v>
      </c>
      <c r="AE4" s="13">
        <v>48</v>
      </c>
      <c r="AF4" s="14">
        <v>0.8</v>
      </c>
      <c r="AG4" s="11"/>
      <c r="AH4" s="11">
        <v>3</v>
      </c>
      <c r="AI4" s="11">
        <v>2.5</v>
      </c>
      <c r="AJ4" s="11">
        <v>2.5</v>
      </c>
      <c r="AK4" s="11">
        <v>3</v>
      </c>
      <c r="AL4" s="11">
        <v>2.5</v>
      </c>
      <c r="AM4" s="11">
        <v>5.5</v>
      </c>
      <c r="AN4" s="11">
        <v>2</v>
      </c>
      <c r="AO4" s="15">
        <v>21</v>
      </c>
      <c r="AP4" s="16">
        <v>0.52500000000000002</v>
      </c>
      <c r="AQ4" s="17">
        <v>69</v>
      </c>
      <c r="AR4" s="18">
        <v>0.69</v>
      </c>
    </row>
    <row r="5" spans="1:44">
      <c r="A5">
        <v>210</v>
      </c>
      <c r="B5">
        <v>6633010945</v>
      </c>
      <c r="C5" t="s">
        <v>45</v>
      </c>
      <c r="D5" t="s">
        <v>46</v>
      </c>
      <c r="E5">
        <v>4.5</v>
      </c>
      <c r="F5">
        <v>4.5</v>
      </c>
      <c r="G5">
        <v>4.5</v>
      </c>
      <c r="H5">
        <v>7</v>
      </c>
      <c r="I5">
        <v>7</v>
      </c>
      <c r="J5" t="s">
        <v>38</v>
      </c>
      <c r="K5" t="s">
        <v>38</v>
      </c>
      <c r="L5" t="s">
        <v>38</v>
      </c>
      <c r="M5" t="s">
        <v>38</v>
      </c>
      <c r="N5" t="s">
        <v>38</v>
      </c>
      <c r="O5" t="s">
        <v>38</v>
      </c>
      <c r="P5" t="s">
        <v>38</v>
      </c>
      <c r="Q5" t="s">
        <v>38</v>
      </c>
      <c r="R5" t="s">
        <v>38</v>
      </c>
      <c r="S5" t="s">
        <v>38</v>
      </c>
      <c r="T5" t="s">
        <v>38</v>
      </c>
      <c r="U5" t="s">
        <v>38</v>
      </c>
      <c r="V5" t="s">
        <v>38</v>
      </c>
      <c r="W5" t="s">
        <v>38</v>
      </c>
      <c r="X5">
        <v>7</v>
      </c>
      <c r="Y5">
        <v>5</v>
      </c>
      <c r="Z5">
        <v>7.5</v>
      </c>
      <c r="AA5">
        <v>10</v>
      </c>
      <c r="AB5" t="s">
        <v>38</v>
      </c>
      <c r="AC5" s="1" t="s">
        <v>38</v>
      </c>
      <c r="AD5">
        <v>57</v>
      </c>
      <c r="AE5" s="2">
        <f>SUM(E5,F5,G5,H5:AC5)</f>
        <v>57</v>
      </c>
      <c r="AF5" s="3">
        <f>AE5/60</f>
        <v>0.95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 s="4">
        <f>SUM(AH5:AN5)</f>
        <v>0</v>
      </c>
      <c r="AP5" s="5">
        <f>AO5/40</f>
        <v>0</v>
      </c>
      <c r="AQ5" s="6">
        <f>AE5+AO5</f>
        <v>57</v>
      </c>
      <c r="AR5" s="7">
        <f>AQ5/100</f>
        <v>0.56999999999999995</v>
      </c>
    </row>
    <row r="6" spans="1:44">
      <c r="A6">
        <v>252</v>
      </c>
      <c r="B6">
        <v>6633012406</v>
      </c>
      <c r="C6" t="s">
        <v>47</v>
      </c>
      <c r="D6" t="s">
        <v>48</v>
      </c>
      <c r="E6">
        <v>4</v>
      </c>
      <c r="F6">
        <v>4</v>
      </c>
      <c r="G6">
        <v>0</v>
      </c>
      <c r="H6">
        <v>6</v>
      </c>
      <c r="I6">
        <v>7</v>
      </c>
      <c r="J6" t="s">
        <v>38</v>
      </c>
      <c r="K6" t="s">
        <v>38</v>
      </c>
      <c r="L6" t="s">
        <v>38</v>
      </c>
      <c r="M6" t="s">
        <v>38</v>
      </c>
      <c r="N6" t="s">
        <v>38</v>
      </c>
      <c r="O6" t="s">
        <v>38</v>
      </c>
      <c r="P6" t="s">
        <v>38</v>
      </c>
      <c r="Q6" t="s">
        <v>38</v>
      </c>
      <c r="R6" t="s">
        <v>38</v>
      </c>
      <c r="S6" t="s">
        <v>38</v>
      </c>
      <c r="T6" t="s">
        <v>38</v>
      </c>
      <c r="U6" t="s">
        <v>38</v>
      </c>
      <c r="V6" t="s">
        <v>38</v>
      </c>
      <c r="W6" t="s">
        <v>38</v>
      </c>
      <c r="X6">
        <v>5</v>
      </c>
      <c r="Y6">
        <v>5</v>
      </c>
      <c r="Z6">
        <v>9</v>
      </c>
      <c r="AA6">
        <v>10</v>
      </c>
      <c r="AB6" t="s">
        <v>38</v>
      </c>
      <c r="AC6" s="1" t="s">
        <v>38</v>
      </c>
      <c r="AD6">
        <v>50</v>
      </c>
      <c r="AE6" s="2">
        <f>SUM(E6,F6,G6,H6:AC6)</f>
        <v>50</v>
      </c>
      <c r="AF6" s="3">
        <f>AE6/60</f>
        <v>0.83333333333333337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 s="4">
        <f>SUM(AH6:AN6)</f>
        <v>0</v>
      </c>
      <c r="AP6" s="5">
        <f>AO6/40</f>
        <v>0</v>
      </c>
      <c r="AQ6" s="6">
        <f>AE6+AO6</f>
        <v>50</v>
      </c>
      <c r="AR6" s="7">
        <f>AQ6/100</f>
        <v>0.5</v>
      </c>
    </row>
    <row r="7" spans="1:44">
      <c r="A7">
        <v>263</v>
      </c>
      <c r="B7">
        <v>6633010920</v>
      </c>
      <c r="C7" t="s">
        <v>49</v>
      </c>
      <c r="D7" t="s">
        <v>50</v>
      </c>
      <c r="E7">
        <v>4</v>
      </c>
      <c r="F7">
        <v>5</v>
      </c>
      <c r="G7">
        <v>0</v>
      </c>
      <c r="H7">
        <v>7</v>
      </c>
      <c r="I7">
        <v>7</v>
      </c>
      <c r="J7" t="s">
        <v>38</v>
      </c>
      <c r="K7" t="s">
        <v>38</v>
      </c>
      <c r="L7" t="s">
        <v>38</v>
      </c>
      <c r="M7" t="s">
        <v>38</v>
      </c>
      <c r="N7" t="s">
        <v>38</v>
      </c>
      <c r="O7" t="s">
        <v>38</v>
      </c>
      <c r="P7" t="s">
        <v>38</v>
      </c>
      <c r="Q7" t="s">
        <v>38</v>
      </c>
      <c r="R7" t="s">
        <v>38</v>
      </c>
      <c r="S7" t="s">
        <v>38</v>
      </c>
      <c r="T7" t="s">
        <v>38</v>
      </c>
      <c r="U7" t="s">
        <v>38</v>
      </c>
      <c r="V7" t="s">
        <v>38</v>
      </c>
      <c r="W7" t="s">
        <v>38</v>
      </c>
      <c r="X7">
        <v>5</v>
      </c>
      <c r="Y7">
        <v>4</v>
      </c>
      <c r="Z7">
        <v>8</v>
      </c>
      <c r="AA7">
        <v>8</v>
      </c>
      <c r="AB7" t="s">
        <v>38</v>
      </c>
      <c r="AC7" s="1" t="s">
        <v>38</v>
      </c>
      <c r="AD7">
        <v>48</v>
      </c>
      <c r="AE7" s="2">
        <f>SUM(E7,F7,G7,H7:AC7)</f>
        <v>48</v>
      </c>
      <c r="AF7" s="3">
        <f>AE7/60</f>
        <v>0.8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 s="4">
        <f>SUM(AH7:AN7)</f>
        <v>0</v>
      </c>
      <c r="AP7" s="5">
        <f>AO7/40</f>
        <v>0</v>
      </c>
      <c r="AQ7" s="6">
        <f>AE7+AO7</f>
        <v>48</v>
      </c>
      <c r="AR7" s="7">
        <f>AQ7/100</f>
        <v>0.48</v>
      </c>
    </row>
    <row r="8" spans="1:44">
      <c r="A8">
        <v>273</v>
      </c>
      <c r="B8">
        <v>6633010913</v>
      </c>
      <c r="C8" t="s">
        <v>51</v>
      </c>
      <c r="D8" t="s">
        <v>52</v>
      </c>
      <c r="E8">
        <v>3.57</v>
      </c>
      <c r="F8">
        <v>3.28</v>
      </c>
      <c r="G8">
        <v>3.71</v>
      </c>
      <c r="H8">
        <v>5.42</v>
      </c>
      <c r="I8">
        <v>5.28</v>
      </c>
      <c r="J8" t="s">
        <v>38</v>
      </c>
      <c r="K8" t="s">
        <v>38</v>
      </c>
      <c r="L8" t="s">
        <v>38</v>
      </c>
      <c r="M8" t="s">
        <v>38</v>
      </c>
      <c r="N8" t="s">
        <v>38</v>
      </c>
      <c r="O8" t="s">
        <v>38</v>
      </c>
      <c r="P8" t="s">
        <v>38</v>
      </c>
      <c r="Q8" t="s">
        <v>38</v>
      </c>
      <c r="R8" t="s">
        <v>38</v>
      </c>
      <c r="S8" t="s">
        <v>38</v>
      </c>
      <c r="T8" t="s">
        <v>38</v>
      </c>
      <c r="U8" t="s">
        <v>38</v>
      </c>
      <c r="V8" t="s">
        <v>38</v>
      </c>
      <c r="W8" t="s">
        <v>38</v>
      </c>
      <c r="X8">
        <v>4.8499999999999996</v>
      </c>
      <c r="Y8">
        <v>3.71</v>
      </c>
      <c r="Z8">
        <v>6.14</v>
      </c>
      <c r="AA8">
        <v>7.85</v>
      </c>
      <c r="AB8" t="s">
        <v>38</v>
      </c>
      <c r="AC8" s="1" t="s">
        <v>38</v>
      </c>
      <c r="AD8">
        <v>43.81</v>
      </c>
      <c r="AE8" s="2">
        <f>SUM(E8,F8,G8,H8:AC8)</f>
        <v>43.81</v>
      </c>
      <c r="AF8" s="3">
        <f>AE8/60</f>
        <v>0.73016666666666674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s="4">
        <f>SUM(AH8:AN8)</f>
        <v>0</v>
      </c>
      <c r="AP8" s="5">
        <f>AO8/40</f>
        <v>0</v>
      </c>
      <c r="AQ8" s="6">
        <f>AE8+AO8</f>
        <v>43.81</v>
      </c>
      <c r="AR8" s="7">
        <f>AQ8/100</f>
        <v>0.43810000000000004</v>
      </c>
    </row>
    <row r="13" spans="1:44">
      <c r="AE13" s="2"/>
      <c r="AF13" s="3"/>
      <c r="AO13" s="4"/>
      <c r="AP13" s="5"/>
      <c r="AQ13" s="6"/>
      <c r="AR13" s="7"/>
    </row>
    <row r="14" spans="1:44">
      <c r="AE14" s="2"/>
      <c r="AF14" s="3"/>
      <c r="AO14" s="4"/>
      <c r="AP14" s="5"/>
      <c r="AQ14" s="6"/>
      <c r="AR14" s="7"/>
    </row>
    <row r="15" spans="1:44">
      <c r="AE15" s="2"/>
      <c r="AF15" s="3"/>
      <c r="AO15" s="4"/>
      <c r="AP15" s="5"/>
      <c r="AQ15" s="6"/>
      <c r="AR15" s="7"/>
    </row>
    <row r="16" spans="1:44">
      <c r="AE16" s="2"/>
      <c r="AF16" s="3"/>
      <c r="AO16" s="4"/>
      <c r="AP16" s="5"/>
      <c r="AQ16" s="6"/>
      <c r="AR16" s="7"/>
    </row>
    <row r="17" spans="31:44">
      <c r="AE17" s="2"/>
      <c r="AF17" s="3"/>
      <c r="AO17" s="4"/>
      <c r="AP17" s="5"/>
      <c r="AQ17" s="6"/>
      <c r="AR17" s="7"/>
    </row>
    <row r="18" spans="31:44">
      <c r="AE18" s="2"/>
      <c r="AF18" s="3"/>
      <c r="AO18" s="4"/>
      <c r="AP18" s="5"/>
      <c r="AQ18" s="6"/>
      <c r="AR18" s="7"/>
    </row>
    <row r="19" spans="31:44">
      <c r="AE19" s="2"/>
      <c r="AF19" s="3"/>
      <c r="AO19" s="4"/>
      <c r="AP19" s="5"/>
      <c r="AQ19" s="6"/>
      <c r="AR19" s="7"/>
    </row>
    <row r="20" spans="31:44">
      <c r="AE20" s="2"/>
      <c r="AF20" s="3"/>
      <c r="AO20" s="4"/>
      <c r="AP20" s="5"/>
      <c r="AQ20" s="6"/>
      <c r="AR20" s="7"/>
    </row>
    <row r="21" spans="31:44">
      <c r="AE21" s="2"/>
      <c r="AF21" s="3"/>
      <c r="AO21" s="4"/>
      <c r="AP21" s="5"/>
      <c r="AQ21" s="6"/>
      <c r="AR21" s="7"/>
    </row>
    <row r="22" spans="31:44">
      <c r="AE22" s="2"/>
      <c r="AF22" s="3"/>
      <c r="AO22" s="4"/>
      <c r="AP22" s="5"/>
      <c r="AQ22" s="6"/>
      <c r="AR22" s="7"/>
    </row>
    <row r="23" spans="31:44">
      <c r="AE23" s="2"/>
      <c r="AF23" s="3"/>
      <c r="AO23" s="4"/>
      <c r="AP23" s="5"/>
      <c r="AQ23" s="6"/>
      <c r="AR23" s="7"/>
    </row>
    <row r="24" spans="31:44">
      <c r="AE24" s="2"/>
      <c r="AF24" s="3"/>
      <c r="AO24" s="4"/>
      <c r="AP24" s="5"/>
      <c r="AQ24" s="6"/>
      <c r="AR24" s="7"/>
    </row>
    <row r="25" spans="31:44">
      <c r="AE25" s="2"/>
      <c r="AF25" s="3"/>
      <c r="AO25" s="4"/>
      <c r="AP25" s="5"/>
      <c r="AQ25" s="6"/>
      <c r="AR25" s="7"/>
    </row>
    <row r="26" spans="31:44">
      <c r="AE26" s="2"/>
      <c r="AF26" s="3"/>
      <c r="AO26" s="4"/>
      <c r="AP26" s="5"/>
      <c r="AQ26" s="6"/>
      <c r="AR26" s="7"/>
    </row>
    <row r="27" spans="31:44">
      <c r="AE27" s="2"/>
      <c r="AF27" s="3"/>
      <c r="AO27" s="4"/>
      <c r="AP27" s="5"/>
      <c r="AQ27" s="6"/>
      <c r="AR27" s="7"/>
    </row>
    <row r="28" spans="31:44">
      <c r="AE28" s="2"/>
      <c r="AF28" s="3"/>
      <c r="AO28" s="4"/>
      <c r="AP28" s="5"/>
      <c r="AQ28" s="6"/>
      <c r="AR28" s="7"/>
    </row>
    <row r="29" spans="31:44">
      <c r="AE29" s="2"/>
      <c r="AF29" s="3"/>
      <c r="AO29" s="4"/>
      <c r="AP29" s="5"/>
      <c r="AQ29" s="6"/>
      <c r="AR29" s="7"/>
    </row>
    <row r="30" spans="31:44">
      <c r="AE30" s="2"/>
      <c r="AF30" s="3"/>
      <c r="AO30" s="4"/>
      <c r="AP30" s="5"/>
      <c r="AQ30" s="6"/>
      <c r="AR30" s="7"/>
    </row>
    <row r="31" spans="31:44">
      <c r="AE31" s="2"/>
      <c r="AF31" s="3"/>
      <c r="AO31" s="4"/>
      <c r="AP31" s="5"/>
      <c r="AQ31" s="6"/>
      <c r="AR31" s="7"/>
    </row>
    <row r="32" spans="31:44">
      <c r="AE32" s="2"/>
      <c r="AF32" s="3"/>
      <c r="AO32" s="4"/>
      <c r="AP32" s="5"/>
      <c r="AQ32" s="6"/>
      <c r="AR32" s="7"/>
    </row>
    <row r="33" spans="31:44">
      <c r="AE33" s="2"/>
      <c r="AF33" s="3"/>
      <c r="AO33" s="4"/>
      <c r="AP33" s="5"/>
      <c r="AQ33" s="6"/>
      <c r="AR33" s="7"/>
    </row>
    <row r="34" spans="31:44">
      <c r="AE34" s="2"/>
      <c r="AF34" s="3"/>
      <c r="AO34" s="4"/>
      <c r="AP34" s="5"/>
      <c r="AQ34" s="6"/>
      <c r="AR34" s="7"/>
    </row>
    <row r="35" spans="31:44">
      <c r="AE35" s="2"/>
      <c r="AF35" s="3"/>
      <c r="AO35" s="4"/>
      <c r="AP35" s="5"/>
      <c r="AQ35" s="6"/>
      <c r="AR35" s="7"/>
    </row>
    <row r="36" spans="31:44">
      <c r="AE36" s="2"/>
      <c r="AF36" s="3"/>
      <c r="AO36" s="4"/>
      <c r="AP36" s="5"/>
      <c r="AQ36" s="6"/>
      <c r="AR36" s="7"/>
    </row>
    <row r="37" spans="31:44">
      <c r="AE37" s="2"/>
      <c r="AF37" s="3"/>
      <c r="AO37" s="4"/>
      <c r="AP37" s="5"/>
      <c r="AQ37" s="6"/>
      <c r="AR37" s="7"/>
    </row>
    <row r="38" spans="31:44">
      <c r="AE38" s="2"/>
      <c r="AF38" s="3"/>
      <c r="AO38" s="4"/>
      <c r="AP38" s="5"/>
      <c r="AQ38" s="6"/>
      <c r="AR38" s="7"/>
    </row>
    <row r="39" spans="31:44">
      <c r="AE39" s="2"/>
      <c r="AF39" s="3"/>
      <c r="AO39" s="4"/>
      <c r="AP39" s="5"/>
      <c r="AQ39" s="6"/>
      <c r="AR39" s="7"/>
    </row>
    <row r="40" spans="31:44">
      <c r="AE40" s="2"/>
      <c r="AF40" s="3"/>
      <c r="AO40" s="4"/>
      <c r="AP40" s="5"/>
      <c r="AQ40" s="6"/>
      <c r="AR40" s="7"/>
    </row>
    <row r="41" spans="31:44">
      <c r="AE41" s="2"/>
      <c r="AF41" s="3"/>
      <c r="AO41" s="4"/>
      <c r="AP41" s="5"/>
      <c r="AQ41" s="6"/>
      <c r="AR41" s="7"/>
    </row>
    <row r="42" spans="31:44">
      <c r="AE42" s="2"/>
      <c r="AF42" s="3"/>
      <c r="AO42" s="4"/>
      <c r="AP42" s="5"/>
      <c r="AQ42" s="6"/>
      <c r="AR42" s="7"/>
    </row>
    <row r="43" spans="31:44">
      <c r="AE43" s="2"/>
      <c r="AF43" s="3"/>
      <c r="AO43" s="4"/>
      <c r="AP43" s="5"/>
      <c r="AQ43" s="6"/>
      <c r="AR43" s="7"/>
    </row>
    <row r="44" spans="31:44">
      <c r="AE44" s="2"/>
      <c r="AF44" s="3"/>
      <c r="AO44" s="4"/>
      <c r="AP44" s="5"/>
      <c r="AQ44" s="6"/>
      <c r="AR44" s="7"/>
    </row>
    <row r="45" spans="31:44">
      <c r="AE45" s="2"/>
      <c r="AF45" s="3"/>
      <c r="AO45" s="4"/>
      <c r="AP45" s="5"/>
      <c r="AQ45" s="6"/>
      <c r="AR45" s="7"/>
    </row>
    <row r="46" spans="31:44">
      <c r="AE46" s="2"/>
      <c r="AF46" s="3"/>
      <c r="AO46" s="4"/>
      <c r="AP46" s="5"/>
      <c r="AQ46" s="6"/>
      <c r="AR46" s="7"/>
    </row>
    <row r="47" spans="31:44">
      <c r="AE47" s="2"/>
      <c r="AF47" s="3"/>
      <c r="AO47" s="4"/>
      <c r="AP47" s="5"/>
      <c r="AQ47" s="6"/>
      <c r="AR47" s="7"/>
    </row>
    <row r="48" spans="31:44">
      <c r="AE48" s="2"/>
      <c r="AF48" s="3"/>
      <c r="AO48" s="4"/>
      <c r="AP48" s="5"/>
      <c r="AQ48" s="6"/>
      <c r="AR48" s="7"/>
    </row>
    <row r="49" spans="31:44">
      <c r="AE49" s="2"/>
      <c r="AF49" s="3"/>
      <c r="AO49" s="4"/>
      <c r="AP49" s="5"/>
      <c r="AQ49" s="6"/>
      <c r="AR49" s="7"/>
    </row>
    <row r="50" spans="31:44">
      <c r="AE50" s="2"/>
      <c r="AF50" s="3"/>
      <c r="AO50" s="4"/>
      <c r="AP50" s="5"/>
      <c r="AQ50" s="6"/>
      <c r="AR50" s="7"/>
    </row>
    <row r="51" spans="31:44">
      <c r="AE51" s="2"/>
      <c r="AF51" s="3"/>
      <c r="AO51" s="4"/>
      <c r="AP51" s="5"/>
      <c r="AQ51" s="6"/>
      <c r="AR51" s="7"/>
    </row>
    <row r="52" spans="31:44">
      <c r="AE52" s="2"/>
      <c r="AF52" s="3"/>
      <c r="AO52" s="4"/>
      <c r="AP52" s="5"/>
      <c r="AQ52" s="6"/>
      <c r="AR52" s="7"/>
    </row>
    <row r="53" spans="31:44">
      <c r="AE53" s="2"/>
      <c r="AF53" s="3"/>
      <c r="AO53" s="4"/>
      <c r="AP53" s="5"/>
      <c r="AQ53" s="6"/>
      <c r="AR53" s="7"/>
    </row>
    <row r="54" spans="31:44">
      <c r="AE54" s="2"/>
      <c r="AF54" s="3"/>
      <c r="AO54" s="4"/>
      <c r="AP54" s="5"/>
      <c r="AQ54" s="6"/>
      <c r="AR54" s="7"/>
    </row>
    <row r="55" spans="31:44">
      <c r="AE55" s="2"/>
      <c r="AF55" s="3"/>
      <c r="AO55" s="4"/>
      <c r="AP55" s="5"/>
      <c r="AQ55" s="6"/>
      <c r="AR55" s="7"/>
    </row>
    <row r="56" spans="31:44">
      <c r="AE56" s="2"/>
      <c r="AF56" s="3"/>
      <c r="AO56" s="4"/>
      <c r="AP56" s="5"/>
      <c r="AQ56" s="6"/>
      <c r="AR56" s="7"/>
    </row>
    <row r="57" spans="31:44">
      <c r="AE57" s="2"/>
      <c r="AF57" s="3"/>
      <c r="AO57" s="4"/>
      <c r="AP57" s="5"/>
      <c r="AQ57" s="6"/>
      <c r="AR57" s="7"/>
    </row>
    <row r="58" spans="31:44">
      <c r="AE58" s="2"/>
      <c r="AF58" s="3"/>
      <c r="AO58" s="4"/>
      <c r="AP58" s="5"/>
      <c r="AQ58" s="6"/>
      <c r="AR58" s="7"/>
    </row>
    <row r="59" spans="31:44">
      <c r="AE59" s="2"/>
      <c r="AF59" s="3"/>
      <c r="AO59" s="4"/>
      <c r="AP59" s="5"/>
      <c r="AQ59" s="6"/>
      <c r="AR59" s="7"/>
    </row>
    <row r="60" spans="31:44">
      <c r="AE60" s="2"/>
      <c r="AF60" s="3"/>
      <c r="AO60" s="4"/>
      <c r="AP60" s="5"/>
      <c r="AQ60" s="6"/>
      <c r="AR60" s="7"/>
    </row>
    <row r="61" spans="31:44">
      <c r="AE61" s="2"/>
      <c r="AF61" s="3"/>
      <c r="AO61" s="4"/>
      <c r="AP61" s="5"/>
      <c r="AQ61" s="6"/>
      <c r="AR61" s="7"/>
    </row>
    <row r="62" spans="31:44">
      <c r="AE62" s="2"/>
      <c r="AF62" s="3"/>
      <c r="AO62" s="4"/>
      <c r="AP62" s="5"/>
      <c r="AQ62" s="6"/>
      <c r="AR62" s="7"/>
    </row>
    <row r="63" spans="31:44">
      <c r="AE63" s="2"/>
      <c r="AF63" s="3"/>
      <c r="AO63" s="4"/>
      <c r="AP63" s="5"/>
      <c r="AQ63" s="6"/>
      <c r="AR63" s="7"/>
    </row>
    <row r="64" spans="31:44">
      <c r="AE64" s="2"/>
      <c r="AF64" s="3"/>
      <c r="AO64" s="4"/>
      <c r="AP64" s="5"/>
      <c r="AQ64" s="6"/>
      <c r="AR64" s="7"/>
    </row>
    <row r="65" spans="31:44">
      <c r="AE65" s="2"/>
      <c r="AF65" s="3"/>
      <c r="AO65" s="4"/>
      <c r="AP65" s="5"/>
      <c r="AQ65" s="6"/>
      <c r="AR65" s="7"/>
    </row>
    <row r="66" spans="31:44">
      <c r="AE66" s="2"/>
      <c r="AF66" s="3"/>
      <c r="AO66" s="4"/>
      <c r="AP66" s="5"/>
      <c r="AQ66" s="6"/>
      <c r="AR66" s="7"/>
    </row>
    <row r="67" spans="31:44">
      <c r="AE67" s="2"/>
      <c r="AF67" s="3"/>
      <c r="AO67" s="4"/>
      <c r="AP67" s="5"/>
      <c r="AQ67" s="6"/>
      <c r="AR67" s="7"/>
    </row>
    <row r="68" spans="31:44">
      <c r="AE68" s="2"/>
      <c r="AF68" s="3"/>
      <c r="AO68" s="4"/>
      <c r="AP68" s="5"/>
      <c r="AQ68" s="6"/>
      <c r="AR68" s="7"/>
    </row>
    <row r="69" spans="31:44">
      <c r="AE69" s="2"/>
      <c r="AF69" s="3"/>
      <c r="AO69" s="4"/>
      <c r="AP69" s="5"/>
      <c r="AQ69" s="6"/>
      <c r="AR69" s="7"/>
    </row>
    <row r="70" spans="31:44">
      <c r="AE70" s="2"/>
      <c r="AF70" s="3"/>
      <c r="AO70" s="4"/>
      <c r="AP70" s="5"/>
      <c r="AQ70" s="6"/>
      <c r="AR70" s="7"/>
    </row>
    <row r="71" spans="31:44">
      <c r="AE71" s="2"/>
      <c r="AF71" s="3"/>
      <c r="AO71" s="4"/>
      <c r="AP71" s="5"/>
      <c r="AQ71" s="6"/>
      <c r="AR71" s="7"/>
    </row>
    <row r="72" spans="31:44">
      <c r="AE72" s="2"/>
      <c r="AF72" s="3"/>
      <c r="AO72" s="4"/>
      <c r="AP72" s="5"/>
      <c r="AQ72" s="6"/>
      <c r="AR72" s="7"/>
    </row>
    <row r="73" spans="31:44">
      <c r="AE73" s="2"/>
      <c r="AF73" s="3"/>
      <c r="AO73" s="4"/>
      <c r="AP73" s="5"/>
      <c r="AQ73" s="6"/>
      <c r="AR73" s="7"/>
    </row>
    <row r="74" spans="31:44">
      <c r="AE74" s="2"/>
      <c r="AF74" s="3"/>
      <c r="AO74" s="4"/>
      <c r="AP74" s="5"/>
      <c r="AQ74" s="6"/>
      <c r="AR74" s="7"/>
    </row>
    <row r="75" spans="31:44">
      <c r="AE75" s="2"/>
      <c r="AF75" s="3"/>
      <c r="AO75" s="4"/>
      <c r="AP75" s="5"/>
      <c r="AQ75" s="6"/>
      <c r="AR75" s="7"/>
    </row>
    <row r="76" spans="31:44">
      <c r="AE76" s="2"/>
      <c r="AF76" s="3"/>
      <c r="AO76" s="4"/>
      <c r="AP76" s="5"/>
      <c r="AQ76" s="6"/>
      <c r="AR76" s="7"/>
    </row>
    <row r="77" spans="31:44">
      <c r="AE77" s="2"/>
      <c r="AF77" s="3"/>
      <c r="AO77" s="4"/>
      <c r="AP77" s="5"/>
      <c r="AQ77" s="6"/>
      <c r="AR77" s="7"/>
    </row>
    <row r="78" spans="31:44">
      <c r="AE78" s="2"/>
      <c r="AF78" s="3"/>
      <c r="AO78" s="4"/>
      <c r="AP78" s="5"/>
      <c r="AQ78" s="6"/>
      <c r="AR78" s="7"/>
    </row>
    <row r="79" spans="31:44">
      <c r="AE79" s="2"/>
      <c r="AF79" s="3"/>
      <c r="AO79" s="4"/>
      <c r="AP79" s="5"/>
      <c r="AQ79" s="6"/>
      <c r="AR79" s="7"/>
    </row>
    <row r="80" spans="31:44">
      <c r="AE80" s="2"/>
      <c r="AF80" s="3"/>
      <c r="AO80" s="4"/>
      <c r="AP80" s="5"/>
      <c r="AQ80" s="6"/>
      <c r="AR80" s="7"/>
    </row>
    <row r="81" spans="31:44">
      <c r="AE81" s="2"/>
      <c r="AF81" s="3"/>
      <c r="AO81" s="4"/>
      <c r="AP81" s="5"/>
      <c r="AQ81" s="6"/>
      <c r="AR81" s="7"/>
    </row>
    <row r="82" spans="31:44">
      <c r="AE82" s="2"/>
      <c r="AF82" s="3"/>
      <c r="AO82" s="4"/>
      <c r="AP82" s="5"/>
      <c r="AQ82" s="6"/>
      <c r="AR82" s="7"/>
    </row>
    <row r="83" spans="31:44">
      <c r="AE83" s="2"/>
      <c r="AF83" s="3"/>
      <c r="AO83" s="4"/>
      <c r="AP83" s="5"/>
      <c r="AQ83" s="6"/>
      <c r="AR83" s="7"/>
    </row>
    <row r="84" spans="31:44">
      <c r="AE84" s="2"/>
      <c r="AF84" s="3"/>
      <c r="AO84" s="4"/>
      <c r="AP84" s="5"/>
      <c r="AQ84" s="6"/>
      <c r="AR84" s="7"/>
    </row>
    <row r="85" spans="31:44">
      <c r="AE85" s="2"/>
      <c r="AF85" s="3"/>
      <c r="AO85" s="4"/>
      <c r="AP85" s="5"/>
      <c r="AQ85" s="6"/>
      <c r="AR85" s="7"/>
    </row>
    <row r="86" spans="31:44">
      <c r="AE86" s="2"/>
      <c r="AF86" s="3"/>
      <c r="AO86" s="4"/>
      <c r="AP86" s="5"/>
      <c r="AQ86" s="6"/>
      <c r="AR86" s="7"/>
    </row>
    <row r="87" spans="31:44">
      <c r="AE87" s="2"/>
      <c r="AF87" s="3"/>
      <c r="AO87" s="4"/>
      <c r="AP87" s="5"/>
      <c r="AQ87" s="6"/>
      <c r="AR87" s="7"/>
    </row>
    <row r="88" spans="31:44">
      <c r="AE88" s="2"/>
      <c r="AF88" s="3"/>
      <c r="AO88" s="4"/>
      <c r="AP88" s="5"/>
      <c r="AQ88" s="6"/>
      <c r="AR88" s="7"/>
    </row>
    <row r="89" spans="31:44">
      <c r="AE89" s="2"/>
      <c r="AF89" s="3"/>
      <c r="AO89" s="4"/>
      <c r="AP89" s="5"/>
      <c r="AQ89" s="6"/>
      <c r="AR89" s="7"/>
    </row>
    <row r="90" spans="31:44">
      <c r="AE90" s="2"/>
      <c r="AF90" s="3"/>
      <c r="AO90" s="4"/>
      <c r="AP90" s="5"/>
      <c r="AQ90" s="6"/>
      <c r="AR90" s="7"/>
    </row>
    <row r="91" spans="31:44">
      <c r="AE91" s="2"/>
      <c r="AF91" s="3"/>
      <c r="AO91" s="4"/>
      <c r="AP91" s="5"/>
      <c r="AQ91" s="6"/>
      <c r="AR91" s="7"/>
    </row>
    <row r="92" spans="31:44">
      <c r="AE92" s="2"/>
      <c r="AF92" s="3"/>
      <c r="AO92" s="4"/>
      <c r="AP92" s="5"/>
      <c r="AQ92" s="6"/>
      <c r="AR92" s="7"/>
    </row>
    <row r="93" spans="31:44">
      <c r="AE93" s="2"/>
      <c r="AF93" s="3"/>
      <c r="AO93" s="4"/>
      <c r="AP93" s="5"/>
      <c r="AQ93" s="6"/>
      <c r="AR93" s="7"/>
    </row>
    <row r="94" spans="31:44">
      <c r="AE94" s="2"/>
      <c r="AF94" s="3"/>
      <c r="AO94" s="4"/>
      <c r="AP94" s="5"/>
      <c r="AQ94" s="6"/>
      <c r="AR94" s="7"/>
    </row>
    <row r="95" spans="31:44">
      <c r="AE95" s="2"/>
      <c r="AF95" s="3"/>
      <c r="AO95" s="4"/>
      <c r="AP95" s="5"/>
      <c r="AQ95" s="6"/>
      <c r="AR95" s="7"/>
    </row>
    <row r="96" spans="31:44">
      <c r="AE96" s="2"/>
      <c r="AF96" s="3"/>
      <c r="AO96" s="4"/>
      <c r="AP96" s="5"/>
      <c r="AQ96" s="6"/>
      <c r="AR96" s="7"/>
    </row>
    <row r="97" spans="31:44">
      <c r="AE97" s="2"/>
      <c r="AF97" s="3"/>
      <c r="AO97" s="4"/>
      <c r="AP97" s="5"/>
      <c r="AQ97" s="6"/>
      <c r="AR97" s="7"/>
    </row>
    <row r="98" spans="31:44">
      <c r="AE98" s="2"/>
      <c r="AF98" s="3"/>
      <c r="AO98" s="4"/>
      <c r="AP98" s="5"/>
      <c r="AQ98" s="6"/>
      <c r="AR98" s="7"/>
    </row>
    <row r="99" spans="31:44">
      <c r="AE99" s="2"/>
      <c r="AF99" s="3"/>
      <c r="AO99" s="4"/>
      <c r="AP99" s="5"/>
      <c r="AQ99" s="6"/>
      <c r="AR99" s="7"/>
    </row>
    <row r="100" spans="31:44">
      <c r="AE100" s="2"/>
      <c r="AF100" s="3"/>
      <c r="AO100" s="4"/>
      <c r="AP100" s="5"/>
      <c r="AQ100" s="6"/>
      <c r="AR100" s="7"/>
    </row>
    <row r="101" spans="31:44">
      <c r="AE101" s="2"/>
      <c r="AF101" s="3"/>
      <c r="AO101" s="4"/>
      <c r="AP101" s="5"/>
      <c r="AQ101" s="6"/>
      <c r="AR101" s="7"/>
    </row>
    <row r="102" spans="31:44">
      <c r="AE102" s="2"/>
      <c r="AF102" s="3"/>
      <c r="AO102" s="4"/>
      <c r="AP102" s="5"/>
      <c r="AQ102" s="6"/>
      <c r="AR102" s="7"/>
    </row>
    <row r="103" spans="31:44">
      <c r="AE103" s="2"/>
      <c r="AF103" s="3"/>
      <c r="AO103" s="4"/>
      <c r="AP103" s="5"/>
      <c r="AQ103" s="6"/>
      <c r="AR103" s="7"/>
    </row>
    <row r="104" spans="31:44">
      <c r="AE104" s="2"/>
      <c r="AF104" s="3"/>
      <c r="AO104" s="4"/>
      <c r="AP104" s="5"/>
      <c r="AQ104" s="6"/>
      <c r="AR104" s="7"/>
    </row>
    <row r="105" spans="31:44">
      <c r="AE105" s="2"/>
      <c r="AF105" s="3"/>
      <c r="AO105" s="4"/>
      <c r="AP105" s="5"/>
      <c r="AQ105" s="6"/>
      <c r="AR105" s="7"/>
    </row>
    <row r="106" spans="31:44">
      <c r="AE106" s="2"/>
      <c r="AF106" s="3"/>
      <c r="AO106" s="4"/>
      <c r="AP106" s="5"/>
      <c r="AQ106" s="6"/>
      <c r="AR106" s="7"/>
    </row>
    <row r="107" spans="31:44">
      <c r="AE107" s="2"/>
      <c r="AF107" s="3"/>
      <c r="AO107" s="4"/>
      <c r="AP107" s="5"/>
      <c r="AQ107" s="6"/>
      <c r="AR107" s="7"/>
    </row>
    <row r="108" spans="31:44">
      <c r="AE108" s="2"/>
      <c r="AF108" s="3"/>
      <c r="AO108" s="4"/>
      <c r="AP108" s="5"/>
      <c r="AQ108" s="6"/>
      <c r="AR108" s="7"/>
    </row>
    <row r="109" spans="31:44">
      <c r="AE109" s="2"/>
      <c r="AF109" s="3"/>
      <c r="AO109" s="4"/>
      <c r="AP109" s="5"/>
      <c r="AQ109" s="6"/>
      <c r="AR109" s="7"/>
    </row>
    <row r="110" spans="31:44">
      <c r="AE110" s="2"/>
      <c r="AF110" s="3"/>
      <c r="AO110" s="4"/>
      <c r="AP110" s="5"/>
      <c r="AQ110" s="6"/>
      <c r="AR110" s="7"/>
    </row>
    <row r="111" spans="31:44">
      <c r="AE111" s="2"/>
      <c r="AF111" s="3"/>
      <c r="AO111" s="4"/>
      <c r="AP111" s="5"/>
      <c r="AQ111" s="6"/>
      <c r="AR111" s="7"/>
    </row>
    <row r="112" spans="31:44">
      <c r="AE112" s="2"/>
      <c r="AF112" s="3"/>
      <c r="AO112" s="4"/>
      <c r="AP112" s="5"/>
      <c r="AQ112" s="6"/>
      <c r="AR112" s="7"/>
    </row>
    <row r="113" spans="31:44">
      <c r="AE113" s="2"/>
      <c r="AF113" s="3"/>
      <c r="AO113" s="4"/>
      <c r="AP113" s="5"/>
      <c r="AQ113" s="6"/>
      <c r="AR113" s="7"/>
    </row>
    <row r="114" spans="31:44">
      <c r="AE114" s="2"/>
      <c r="AF114" s="3"/>
      <c r="AO114" s="4"/>
      <c r="AP114" s="5"/>
      <c r="AQ114" s="6"/>
      <c r="AR114" s="7"/>
    </row>
    <row r="115" spans="31:44">
      <c r="AE115" s="2"/>
      <c r="AF115" s="3"/>
      <c r="AO115" s="4"/>
      <c r="AP115" s="5"/>
      <c r="AQ115" s="6"/>
      <c r="AR115" s="7"/>
    </row>
    <row r="116" spans="31:44">
      <c r="AE116" s="2"/>
      <c r="AF116" s="3"/>
      <c r="AO116" s="4"/>
      <c r="AP116" s="5"/>
      <c r="AQ116" s="6"/>
      <c r="AR116" s="7"/>
    </row>
    <row r="117" spans="31:44">
      <c r="AE117" s="2"/>
      <c r="AF117" s="3"/>
      <c r="AO117" s="4"/>
      <c r="AP117" s="5"/>
      <c r="AQ117" s="6"/>
      <c r="AR117" s="7"/>
    </row>
    <row r="118" spans="31:44">
      <c r="AE118" s="2"/>
      <c r="AF118" s="3"/>
      <c r="AO118" s="4"/>
      <c r="AP118" s="5"/>
      <c r="AQ118" s="6"/>
      <c r="AR118" s="7"/>
    </row>
    <row r="119" spans="31:44">
      <c r="AE119" s="2"/>
      <c r="AF119" s="3"/>
      <c r="AO119" s="4"/>
      <c r="AP119" s="5"/>
      <c r="AQ119" s="6"/>
      <c r="AR119" s="7"/>
    </row>
    <row r="120" spans="31:44">
      <c r="AE120" s="2"/>
      <c r="AF120" s="3"/>
      <c r="AO120" s="4"/>
      <c r="AP120" s="5"/>
      <c r="AQ120" s="6"/>
      <c r="AR120" s="7"/>
    </row>
    <row r="121" spans="31:44">
      <c r="AE121" s="2"/>
      <c r="AF121" s="3"/>
      <c r="AO121" s="4"/>
      <c r="AP121" s="5"/>
      <c r="AQ121" s="6"/>
      <c r="AR121" s="7"/>
    </row>
    <row r="122" spans="31:44">
      <c r="AE122" s="2"/>
      <c r="AF122" s="3"/>
      <c r="AO122" s="4"/>
      <c r="AP122" s="5"/>
      <c r="AQ122" s="6"/>
      <c r="AR122" s="7"/>
    </row>
    <row r="123" spans="31:44">
      <c r="AE123" s="2"/>
      <c r="AF123" s="3"/>
      <c r="AO123" s="4"/>
      <c r="AP123" s="5"/>
      <c r="AQ123" s="6"/>
      <c r="AR123" s="7"/>
    </row>
    <row r="124" spans="31:44">
      <c r="AE124" s="2"/>
      <c r="AF124" s="3"/>
      <c r="AO124" s="4"/>
      <c r="AP124" s="5"/>
      <c r="AQ124" s="6"/>
      <c r="AR124" s="7"/>
    </row>
    <row r="125" spans="31:44">
      <c r="AE125" s="2"/>
      <c r="AF125" s="3"/>
      <c r="AH125">
        <v>5</v>
      </c>
      <c r="AI125">
        <v>7</v>
      </c>
      <c r="AJ125">
        <v>3</v>
      </c>
      <c r="AK125">
        <v>3</v>
      </c>
      <c r="AL125">
        <v>2</v>
      </c>
      <c r="AM125">
        <v>4</v>
      </c>
      <c r="AN125">
        <v>2</v>
      </c>
      <c r="AO125" s="4">
        <f t="shared" ref="AO66:AO129" si="6">SUM(AH125:AN125)</f>
        <v>26</v>
      </c>
      <c r="AP125" s="5">
        <f t="shared" ref="AP66:AP129" si="7">AO125/40</f>
        <v>0.65</v>
      </c>
      <c r="AQ125" s="6">
        <f t="shared" ref="AQ66:AQ129" si="8">AE125+AO125</f>
        <v>26</v>
      </c>
      <c r="AR125" s="7">
        <f t="shared" ref="AR67:AR130" si="9">AQ125/100</f>
        <v>0.26</v>
      </c>
    </row>
    <row r="126" spans="31:44">
      <c r="AE126" s="2"/>
      <c r="AF126" s="3"/>
      <c r="AH126">
        <v>4</v>
      </c>
      <c r="AI126">
        <v>3</v>
      </c>
      <c r="AJ126">
        <v>5</v>
      </c>
      <c r="AK126">
        <v>3</v>
      </c>
      <c r="AL126">
        <v>1</v>
      </c>
      <c r="AM126">
        <v>7</v>
      </c>
      <c r="AN126">
        <v>2</v>
      </c>
      <c r="AO126" s="4">
        <f t="shared" si="6"/>
        <v>25</v>
      </c>
      <c r="AP126" s="5">
        <f t="shared" si="7"/>
        <v>0.625</v>
      </c>
      <c r="AQ126" s="6">
        <f t="shared" si="8"/>
        <v>25</v>
      </c>
      <c r="AR126" s="7">
        <f t="shared" si="9"/>
        <v>0.25</v>
      </c>
    </row>
    <row r="127" spans="31:44">
      <c r="AE127" s="2"/>
      <c r="AF127" s="3"/>
      <c r="AH127">
        <v>3</v>
      </c>
      <c r="AI127">
        <v>2</v>
      </c>
      <c r="AJ127">
        <v>5</v>
      </c>
      <c r="AK127">
        <v>5</v>
      </c>
      <c r="AL127">
        <v>0</v>
      </c>
      <c r="AM127">
        <v>5</v>
      </c>
      <c r="AN127">
        <v>2</v>
      </c>
      <c r="AO127" s="4">
        <f t="shared" si="6"/>
        <v>22</v>
      </c>
      <c r="AP127" s="5">
        <f t="shared" si="7"/>
        <v>0.55000000000000004</v>
      </c>
      <c r="AQ127" s="6">
        <f t="shared" si="8"/>
        <v>22</v>
      </c>
      <c r="AR127" s="7">
        <f t="shared" si="9"/>
        <v>0.22</v>
      </c>
    </row>
    <row r="128" spans="31:44">
      <c r="AE128" s="2"/>
      <c r="AF128" s="3"/>
      <c r="AH128">
        <v>4</v>
      </c>
      <c r="AI128">
        <v>6</v>
      </c>
      <c r="AJ128">
        <v>5</v>
      </c>
      <c r="AK128">
        <v>5</v>
      </c>
      <c r="AL128">
        <v>4</v>
      </c>
      <c r="AM128">
        <v>7</v>
      </c>
      <c r="AN128">
        <v>6</v>
      </c>
      <c r="AO128" s="4">
        <f t="shared" si="6"/>
        <v>37</v>
      </c>
      <c r="AP128" s="5">
        <f t="shared" si="7"/>
        <v>0.92500000000000004</v>
      </c>
      <c r="AQ128" s="6">
        <f t="shared" si="8"/>
        <v>37</v>
      </c>
      <c r="AR128" s="7">
        <f t="shared" si="9"/>
        <v>0.37</v>
      </c>
    </row>
    <row r="129" spans="1:44">
      <c r="A129">
        <v>128</v>
      </c>
      <c r="B129">
        <v>6633010938</v>
      </c>
      <c r="C129" t="s">
        <v>39</v>
      </c>
      <c r="D129" t="s">
        <v>40</v>
      </c>
      <c r="E129">
        <v>3.62</v>
      </c>
      <c r="F129">
        <v>4.25</v>
      </c>
      <c r="G129">
        <v>3.37</v>
      </c>
      <c r="H129">
        <v>5.87</v>
      </c>
      <c r="I129">
        <v>4.87</v>
      </c>
      <c r="J129" t="s">
        <v>38</v>
      </c>
      <c r="K129" t="s">
        <v>38</v>
      </c>
      <c r="L129" t="s">
        <v>38</v>
      </c>
      <c r="M129" t="s">
        <v>38</v>
      </c>
      <c r="N129" t="s">
        <v>38</v>
      </c>
      <c r="O129" t="s">
        <v>38</v>
      </c>
      <c r="P129" t="s">
        <v>38</v>
      </c>
      <c r="Q129" t="s">
        <v>38</v>
      </c>
      <c r="R129" t="s">
        <v>38</v>
      </c>
      <c r="S129" t="s">
        <v>38</v>
      </c>
      <c r="T129" t="s">
        <v>38</v>
      </c>
      <c r="U129" t="s">
        <v>38</v>
      </c>
      <c r="V129" t="s">
        <v>38</v>
      </c>
      <c r="W129" t="s">
        <v>38</v>
      </c>
      <c r="X129">
        <v>4.62</v>
      </c>
      <c r="Y129">
        <v>4</v>
      </c>
      <c r="Z129">
        <v>7.37</v>
      </c>
      <c r="AA129">
        <v>7.75</v>
      </c>
      <c r="AB129" t="s">
        <v>38</v>
      </c>
      <c r="AC129" s="1" t="s">
        <v>38</v>
      </c>
      <c r="AD129">
        <v>45.72</v>
      </c>
      <c r="AE129" s="2">
        <f t="shared" ref="AE66:AE129" si="10">SUM(E129,F129,G129,H129:AC129)</f>
        <v>45.72</v>
      </c>
      <c r="AF129" s="3">
        <f t="shared" ref="AF66:AF129" si="11">AE129/60</f>
        <v>0.76200000000000001</v>
      </c>
      <c r="AH129">
        <v>4</v>
      </c>
      <c r="AI129">
        <v>4</v>
      </c>
      <c r="AJ129">
        <v>4</v>
      </c>
      <c r="AK129">
        <v>4</v>
      </c>
      <c r="AL129">
        <v>3</v>
      </c>
      <c r="AM129">
        <v>7</v>
      </c>
      <c r="AN129">
        <v>2</v>
      </c>
      <c r="AO129" s="4">
        <f t="shared" si="6"/>
        <v>28</v>
      </c>
      <c r="AP129" s="5">
        <f t="shared" si="7"/>
        <v>0.7</v>
      </c>
      <c r="AQ129" s="6">
        <f t="shared" si="8"/>
        <v>73.72</v>
      </c>
      <c r="AR129" s="7">
        <f t="shared" si="9"/>
        <v>0.73719999999999997</v>
      </c>
    </row>
    <row r="130" spans="1:44">
      <c r="AE130" s="2"/>
      <c r="AF130" s="3"/>
      <c r="AO130" s="4"/>
      <c r="AP130" s="5"/>
      <c r="AQ130" s="6"/>
      <c r="AR130" s="7"/>
    </row>
    <row r="131" spans="1:44">
      <c r="AE131" s="2"/>
      <c r="AF131" s="3"/>
      <c r="AO131" s="4"/>
      <c r="AP131" s="5"/>
      <c r="AQ131" s="6"/>
      <c r="AR131" s="7"/>
    </row>
    <row r="132" spans="1:44">
      <c r="AE132" s="2"/>
      <c r="AF132" s="3"/>
      <c r="AO132" s="4"/>
      <c r="AP132" s="5"/>
      <c r="AQ132" s="6"/>
      <c r="AR132" s="7"/>
    </row>
    <row r="133" spans="1:44">
      <c r="AE133" s="2"/>
      <c r="AF133" s="3"/>
      <c r="AO133" s="4"/>
      <c r="AP133" s="5"/>
      <c r="AQ133" s="6"/>
      <c r="AR133" s="7"/>
    </row>
    <row r="134" spans="1:44">
      <c r="AE134" s="2"/>
      <c r="AF134" s="3"/>
      <c r="AO134" s="4"/>
      <c r="AP134" s="5"/>
      <c r="AQ134" s="6"/>
      <c r="AR134" s="7"/>
    </row>
    <row r="135" spans="1:44">
      <c r="AE135" s="2"/>
      <c r="AF135" s="3"/>
      <c r="AO135" s="4"/>
      <c r="AP135" s="5"/>
      <c r="AQ135" s="6"/>
      <c r="AR135" s="7"/>
    </row>
    <row r="136" spans="1:44">
      <c r="AE136" s="2"/>
      <c r="AF136" s="3"/>
      <c r="AO136" s="4"/>
      <c r="AP136" s="5"/>
      <c r="AQ136" s="6"/>
      <c r="AR136" s="7"/>
    </row>
    <row r="137" spans="1:44">
      <c r="AE137" s="2"/>
      <c r="AF137" s="3"/>
      <c r="AO137" s="4"/>
      <c r="AP137" s="5"/>
      <c r="AQ137" s="6"/>
      <c r="AR137" s="7"/>
    </row>
    <row r="138" spans="1:44">
      <c r="AE138" s="2"/>
      <c r="AF138" s="3"/>
      <c r="AO138" s="4"/>
      <c r="AP138" s="5"/>
      <c r="AQ138" s="6"/>
      <c r="AR138" s="7"/>
    </row>
    <row r="139" spans="1:44">
      <c r="AE139" s="2"/>
      <c r="AF139" s="3"/>
      <c r="AO139" s="4"/>
      <c r="AP139" s="5"/>
      <c r="AQ139" s="6"/>
      <c r="AR139" s="7"/>
    </row>
    <row r="140" spans="1:44">
      <c r="AE140" s="2"/>
      <c r="AF140" s="3"/>
      <c r="AO140" s="4"/>
      <c r="AP140" s="5"/>
      <c r="AQ140" s="6"/>
      <c r="AR140" s="7"/>
    </row>
    <row r="141" spans="1:44">
      <c r="AE141" s="2"/>
      <c r="AF141" s="3"/>
      <c r="AO141" s="4"/>
      <c r="AP141" s="5"/>
      <c r="AQ141" s="6"/>
      <c r="AR141" s="7"/>
    </row>
    <row r="142" spans="1:44">
      <c r="AE142" s="2"/>
      <c r="AF142" s="3"/>
      <c r="AO142" s="4"/>
      <c r="AP142" s="5"/>
      <c r="AQ142" s="6"/>
      <c r="AR142" s="7"/>
    </row>
    <row r="143" spans="1:44">
      <c r="AE143" s="2"/>
      <c r="AF143" s="3"/>
      <c r="AO143" s="4"/>
      <c r="AP143" s="5"/>
      <c r="AQ143" s="6"/>
      <c r="AR143" s="7"/>
    </row>
    <row r="144" spans="1:44">
      <c r="AE144" s="2"/>
      <c r="AF144" s="3"/>
      <c r="AO144" s="4"/>
      <c r="AP144" s="5"/>
      <c r="AQ144" s="6"/>
      <c r="AR144" s="7"/>
    </row>
    <row r="145" spans="1:44">
      <c r="AE145" s="2"/>
      <c r="AF145" s="3"/>
      <c r="AO145" s="4"/>
      <c r="AP145" s="5"/>
      <c r="AQ145" s="6"/>
      <c r="AR145" s="7"/>
    </row>
    <row r="146" spans="1:44">
      <c r="AE146" s="2"/>
      <c r="AF146" s="3"/>
      <c r="AO146" s="4"/>
      <c r="AP146" s="5"/>
      <c r="AQ146" s="6"/>
      <c r="AR146" s="7"/>
    </row>
    <row r="147" spans="1:44">
      <c r="A147">
        <v>146</v>
      </c>
      <c r="B147">
        <v>6633010906</v>
      </c>
      <c r="C147" t="s">
        <v>41</v>
      </c>
      <c r="D147" t="s">
        <v>42</v>
      </c>
      <c r="E147">
        <v>4.09</v>
      </c>
      <c r="F147">
        <v>4.1900000000000004</v>
      </c>
      <c r="G147">
        <v>3.9</v>
      </c>
      <c r="H147">
        <v>5.97</v>
      </c>
      <c r="I147">
        <v>6.23</v>
      </c>
      <c r="J147" t="s">
        <v>38</v>
      </c>
      <c r="K147" t="s">
        <v>38</v>
      </c>
      <c r="L147" t="s">
        <v>38</v>
      </c>
      <c r="M147" t="s">
        <v>38</v>
      </c>
      <c r="N147" t="s">
        <v>38</v>
      </c>
      <c r="O147" t="s">
        <v>38</v>
      </c>
      <c r="P147" t="s">
        <v>38</v>
      </c>
      <c r="Q147" t="s">
        <v>38</v>
      </c>
      <c r="R147" t="s">
        <v>38</v>
      </c>
      <c r="S147" t="s">
        <v>38</v>
      </c>
      <c r="T147">
        <v>7.42</v>
      </c>
      <c r="U147">
        <v>5.14</v>
      </c>
      <c r="V147">
        <v>4.5199999999999996</v>
      </c>
      <c r="W147">
        <v>7.28</v>
      </c>
      <c r="X147" t="s">
        <v>38</v>
      </c>
      <c r="Y147" t="s">
        <v>38</v>
      </c>
      <c r="Z147" t="s">
        <v>38</v>
      </c>
      <c r="AA147" t="s">
        <v>38</v>
      </c>
      <c r="AB147" t="s">
        <v>38</v>
      </c>
      <c r="AC147" s="1" t="s">
        <v>38</v>
      </c>
      <c r="AD147">
        <v>48.740000000000009</v>
      </c>
      <c r="AE147" s="2">
        <f t="shared" ref="AE130:AE193" si="12">SUM(E147,F147,G147,H147:AC147)</f>
        <v>48.740000000000009</v>
      </c>
      <c r="AF147" s="3">
        <f t="shared" ref="AF130:AF193" si="13">AE147/60</f>
        <v>0.81233333333333346</v>
      </c>
      <c r="AH147">
        <v>3</v>
      </c>
      <c r="AI147">
        <v>3</v>
      </c>
      <c r="AJ147">
        <v>3</v>
      </c>
      <c r="AK147">
        <v>3</v>
      </c>
      <c r="AL147">
        <v>3</v>
      </c>
      <c r="AM147">
        <v>5</v>
      </c>
      <c r="AN147">
        <v>2</v>
      </c>
      <c r="AO147" s="4">
        <f t="shared" ref="AO130:AO193" si="14">SUM(AH147:AN147)</f>
        <v>22</v>
      </c>
      <c r="AP147" s="5">
        <f t="shared" ref="AP130:AP193" si="15">AO147/40</f>
        <v>0.55000000000000004</v>
      </c>
      <c r="AQ147" s="6">
        <f t="shared" ref="AQ130:AQ193" si="16">AE147+AO147</f>
        <v>70.740000000000009</v>
      </c>
      <c r="AR147" s="7">
        <f t="shared" ref="AR131:AR194" si="17">AQ147/100</f>
        <v>0.70740000000000014</v>
      </c>
    </row>
    <row r="148" spans="1:44">
      <c r="AE148" s="2"/>
      <c r="AF148" s="3"/>
      <c r="AO148" s="4"/>
      <c r="AP148" s="5"/>
      <c r="AQ148" s="6"/>
      <c r="AR148" s="7"/>
    </row>
    <row r="149" spans="1:44">
      <c r="AE149" s="2"/>
      <c r="AF149" s="3"/>
      <c r="AO149" s="4"/>
      <c r="AP149" s="5"/>
      <c r="AQ149" s="6"/>
      <c r="AR149" s="7"/>
    </row>
    <row r="150" spans="1:44">
      <c r="AE150" s="2"/>
      <c r="AF150" s="3"/>
      <c r="AO150" s="4"/>
      <c r="AP150" s="5"/>
      <c r="AQ150" s="6"/>
      <c r="AR150" s="7"/>
    </row>
    <row r="151" spans="1:44">
      <c r="AE151" s="2"/>
      <c r="AF151" s="3"/>
      <c r="AO151" s="4"/>
      <c r="AP151" s="5"/>
      <c r="AQ151" s="6"/>
      <c r="AR151" s="7"/>
    </row>
    <row r="152" spans="1:44">
      <c r="AE152" s="2"/>
      <c r="AF152" s="3"/>
      <c r="AO152" s="4"/>
      <c r="AP152" s="5"/>
      <c r="AQ152" s="6"/>
      <c r="AR152" s="7"/>
    </row>
    <row r="153" spans="1:44">
      <c r="AE153" s="2"/>
      <c r="AF153" s="3"/>
      <c r="AO153" s="4"/>
      <c r="AP153" s="5"/>
      <c r="AQ153" s="6"/>
      <c r="AR153" s="7"/>
    </row>
    <row r="154" spans="1:44">
      <c r="AE154" s="2"/>
      <c r="AF154" s="3"/>
      <c r="AO154" s="4"/>
      <c r="AP154" s="5"/>
      <c r="AQ154" s="6"/>
      <c r="AR154" s="7"/>
    </row>
    <row r="155" spans="1:44">
      <c r="AE155" s="2"/>
      <c r="AF155" s="3"/>
      <c r="AO155" s="4"/>
      <c r="AP155" s="5"/>
      <c r="AQ155" s="6"/>
      <c r="AR155" s="7"/>
    </row>
    <row r="156" spans="1:44">
      <c r="AE156" s="2"/>
      <c r="AF156" s="3"/>
      <c r="AO156" s="4"/>
      <c r="AP156" s="5"/>
      <c r="AQ156" s="6"/>
      <c r="AR156" s="7"/>
    </row>
    <row r="157" spans="1:44">
      <c r="AE157" s="2"/>
      <c r="AF157" s="3"/>
      <c r="AO157" s="4"/>
      <c r="AP157" s="5"/>
      <c r="AQ157" s="6"/>
      <c r="AR157" s="7"/>
    </row>
    <row r="158" spans="1:44">
      <c r="AE158" s="2"/>
      <c r="AF158" s="3"/>
      <c r="AO158" s="4"/>
      <c r="AP158" s="5"/>
      <c r="AQ158" s="6"/>
      <c r="AR158" s="7"/>
    </row>
    <row r="159" spans="1:44">
      <c r="AE159" s="2"/>
      <c r="AF159" s="3"/>
      <c r="AO159" s="4"/>
      <c r="AP159" s="5"/>
      <c r="AQ159" s="6"/>
      <c r="AR159" s="7"/>
    </row>
    <row r="160" spans="1:44">
      <c r="AE160" s="2"/>
      <c r="AF160" s="3"/>
      <c r="AO160" s="4"/>
      <c r="AP160" s="5"/>
      <c r="AQ160" s="6"/>
      <c r="AR160" s="7"/>
    </row>
    <row r="161" spans="31:44">
      <c r="AE161" s="2"/>
      <c r="AF161" s="3"/>
      <c r="AO161" s="4"/>
      <c r="AP161" s="5"/>
      <c r="AQ161" s="6"/>
      <c r="AR161" s="7"/>
    </row>
    <row r="162" spans="31:44">
      <c r="AE162" s="2"/>
      <c r="AF162" s="3"/>
      <c r="AO162" s="4"/>
      <c r="AP162" s="5"/>
      <c r="AQ162" s="6"/>
      <c r="AR162" s="7"/>
    </row>
    <row r="163" spans="31:44">
      <c r="AE163" s="2"/>
      <c r="AF163" s="3"/>
      <c r="AO163" s="4"/>
      <c r="AP163" s="5"/>
      <c r="AQ163" s="6"/>
      <c r="AR163" s="7"/>
    </row>
    <row r="164" spans="31:44">
      <c r="AE164" s="2"/>
      <c r="AF164" s="3"/>
      <c r="AO164" s="4"/>
      <c r="AP164" s="5"/>
      <c r="AQ164" s="6"/>
      <c r="AR164" s="7"/>
    </row>
    <row r="165" spans="31:44">
      <c r="AE165" s="2"/>
      <c r="AF165" s="3"/>
      <c r="AO165" s="4"/>
      <c r="AP165" s="5"/>
      <c r="AQ165" s="6"/>
      <c r="AR165" s="7"/>
    </row>
    <row r="166" spans="31:44">
      <c r="AE166" s="2"/>
      <c r="AF166" s="3"/>
      <c r="AO166" s="4"/>
      <c r="AP166" s="5"/>
      <c r="AQ166" s="6"/>
      <c r="AR166" s="7"/>
    </row>
    <row r="167" spans="31:44">
      <c r="AE167" s="2"/>
      <c r="AF167" s="3"/>
      <c r="AO167" s="4"/>
      <c r="AP167" s="5"/>
      <c r="AQ167" s="6"/>
      <c r="AR167" s="7"/>
    </row>
    <row r="168" spans="31:44">
      <c r="AE168" s="2"/>
      <c r="AF168" s="3"/>
      <c r="AO168" s="4"/>
      <c r="AP168" s="5"/>
      <c r="AQ168" s="6"/>
      <c r="AR168" s="7"/>
    </row>
    <row r="169" spans="31:44">
      <c r="AE169" s="2"/>
      <c r="AF169" s="3"/>
      <c r="AO169" s="4"/>
      <c r="AP169" s="5"/>
      <c r="AQ169" s="6"/>
      <c r="AR169" s="7"/>
    </row>
    <row r="170" spans="31:44">
      <c r="AE170" s="2"/>
      <c r="AF170" s="3"/>
      <c r="AO170" s="4"/>
      <c r="AP170" s="5"/>
      <c r="AQ170" s="6"/>
      <c r="AR170" s="7"/>
    </row>
    <row r="171" spans="31:44">
      <c r="AE171" s="2"/>
      <c r="AF171" s="3"/>
      <c r="AO171" s="4"/>
      <c r="AP171" s="5"/>
      <c r="AQ171" s="6"/>
      <c r="AR171" s="7"/>
    </row>
    <row r="172" spans="31:44">
      <c r="AE172" s="2"/>
      <c r="AF172" s="3"/>
      <c r="AO172" s="4"/>
      <c r="AP172" s="5"/>
      <c r="AQ172" s="6"/>
      <c r="AR172" s="7"/>
    </row>
    <row r="173" spans="31:44">
      <c r="AE173" s="2"/>
      <c r="AF173" s="3"/>
      <c r="AO173" s="4"/>
      <c r="AP173" s="5"/>
      <c r="AQ173" s="6"/>
      <c r="AR173" s="7"/>
    </row>
    <row r="174" spans="31:44">
      <c r="AE174" s="2"/>
      <c r="AF174" s="3"/>
      <c r="AO174" s="4"/>
      <c r="AP174" s="5"/>
      <c r="AQ174" s="6"/>
      <c r="AR174" s="7"/>
    </row>
    <row r="175" spans="31:44">
      <c r="AE175" s="2"/>
      <c r="AF175" s="3"/>
      <c r="AO175" s="4"/>
      <c r="AP175" s="5"/>
      <c r="AQ175" s="6"/>
      <c r="AR175" s="7"/>
    </row>
    <row r="176" spans="31:44">
      <c r="AE176" s="2"/>
      <c r="AF176" s="3"/>
      <c r="AO176" s="4"/>
      <c r="AP176" s="5"/>
      <c r="AQ176" s="6"/>
      <c r="AR176" s="7"/>
    </row>
    <row r="177" spans="31:44">
      <c r="AE177" s="2"/>
      <c r="AF177" s="3"/>
      <c r="AO177" s="4"/>
      <c r="AP177" s="5"/>
      <c r="AQ177" s="6"/>
      <c r="AR177" s="7"/>
    </row>
    <row r="178" spans="31:44">
      <c r="AE178" s="2"/>
      <c r="AF178" s="3"/>
      <c r="AO178" s="4"/>
      <c r="AP178" s="5"/>
      <c r="AQ178" s="6"/>
      <c r="AR178" s="7"/>
    </row>
    <row r="179" spans="31:44">
      <c r="AE179" s="2"/>
      <c r="AF179" s="3"/>
      <c r="AO179" s="4"/>
      <c r="AP179" s="5"/>
      <c r="AQ179" s="6"/>
      <c r="AR179" s="7"/>
    </row>
    <row r="180" spans="31:44">
      <c r="AE180" s="2"/>
      <c r="AF180" s="3"/>
      <c r="AO180" s="4"/>
      <c r="AP180" s="5"/>
      <c r="AQ180" s="6"/>
      <c r="AR180" s="7"/>
    </row>
    <row r="181" spans="31:44">
      <c r="AE181" s="2"/>
      <c r="AF181" s="3"/>
      <c r="AO181" s="4"/>
      <c r="AP181" s="5"/>
      <c r="AQ181" s="6"/>
      <c r="AR181" s="7"/>
    </row>
    <row r="182" spans="31:44">
      <c r="AE182" s="2"/>
      <c r="AF182" s="3"/>
      <c r="AO182" s="4"/>
      <c r="AP182" s="5"/>
      <c r="AQ182" s="6"/>
      <c r="AR182" s="7"/>
    </row>
    <row r="183" spans="31:44">
      <c r="AE183" s="2"/>
      <c r="AF183" s="3"/>
      <c r="AO183" s="4"/>
      <c r="AP183" s="5"/>
      <c r="AQ183" s="6"/>
      <c r="AR183" s="7"/>
    </row>
    <row r="184" spans="31:44">
      <c r="AE184" s="2"/>
      <c r="AF184" s="3"/>
      <c r="AO184" s="4"/>
      <c r="AP184" s="5"/>
      <c r="AQ184" s="6"/>
      <c r="AR184" s="7"/>
    </row>
    <row r="185" spans="31:44">
      <c r="AE185" s="2"/>
      <c r="AF185" s="3"/>
      <c r="AO185" s="4"/>
      <c r="AP185" s="5"/>
      <c r="AQ185" s="6"/>
      <c r="AR185" s="7"/>
    </row>
    <row r="186" spans="31:44">
      <c r="AE186" s="2"/>
      <c r="AF186" s="3"/>
      <c r="AO186" s="4"/>
      <c r="AP186" s="5"/>
      <c r="AQ186" s="6"/>
      <c r="AR186" s="7"/>
    </row>
    <row r="187" spans="31:44">
      <c r="AE187" s="2"/>
      <c r="AF187" s="3"/>
      <c r="AO187" s="4"/>
      <c r="AP187" s="5"/>
      <c r="AQ187" s="6"/>
      <c r="AR187" s="7"/>
    </row>
    <row r="188" spans="31:44">
      <c r="AE188" s="2"/>
      <c r="AF188" s="3"/>
      <c r="AO188" s="4"/>
      <c r="AP188" s="5"/>
      <c r="AQ188" s="6"/>
      <c r="AR188" s="7"/>
    </row>
    <row r="189" spans="31:44">
      <c r="AE189" s="2"/>
      <c r="AF189" s="3"/>
      <c r="AO189" s="4"/>
      <c r="AP189" s="5"/>
      <c r="AQ189" s="6"/>
      <c r="AR189" s="7"/>
    </row>
    <row r="190" spans="31:44">
      <c r="AE190" s="2"/>
      <c r="AF190" s="3"/>
      <c r="AO190" s="4"/>
      <c r="AP190" s="5"/>
      <c r="AQ190" s="6"/>
      <c r="AR190" s="7"/>
    </row>
    <row r="191" spans="31:44">
      <c r="AE191" s="2"/>
      <c r="AF191" s="3"/>
      <c r="AO191" s="4"/>
      <c r="AP191" s="5"/>
      <c r="AQ191" s="6"/>
      <c r="AR191" s="7"/>
    </row>
    <row r="192" spans="31:44">
      <c r="AE192" s="2"/>
      <c r="AF192" s="3"/>
      <c r="AO192" s="4"/>
      <c r="AP192" s="5"/>
      <c r="AQ192" s="6"/>
      <c r="AR192" s="7"/>
    </row>
    <row r="193" spans="28:44">
      <c r="AE193" s="2"/>
      <c r="AF193" s="3"/>
      <c r="AO193" s="4"/>
      <c r="AP193" s="5"/>
      <c r="AQ193" s="6"/>
      <c r="AR193" s="7"/>
    </row>
    <row r="194" spans="28:44">
      <c r="AE194" s="2"/>
      <c r="AF194" s="3"/>
      <c r="AO194" s="4"/>
      <c r="AP194" s="5"/>
      <c r="AQ194" s="6"/>
      <c r="AR194" s="7"/>
    </row>
    <row r="195" spans="28:44">
      <c r="AE195" s="2"/>
      <c r="AF195" s="3"/>
      <c r="AO195" s="4"/>
      <c r="AP195" s="5"/>
      <c r="AQ195" s="6"/>
      <c r="AR195" s="7"/>
    </row>
    <row r="196" spans="28:44">
      <c r="AE196" s="2"/>
      <c r="AF196" s="3"/>
      <c r="AO196" s="4"/>
      <c r="AP196" s="5"/>
      <c r="AQ196" s="6"/>
      <c r="AR196" s="7"/>
    </row>
    <row r="197" spans="28:44">
      <c r="AE197" s="2"/>
      <c r="AF197" s="3"/>
      <c r="AO197" s="4"/>
      <c r="AP197" s="5"/>
      <c r="AQ197" s="6"/>
      <c r="AR197" s="7"/>
    </row>
    <row r="198" spans="28:44">
      <c r="AB198" s="8"/>
      <c r="AD198" s="8"/>
      <c r="AE198" s="2"/>
      <c r="AF198" s="3"/>
      <c r="AO198" s="4"/>
      <c r="AP198" s="5"/>
      <c r="AQ198" s="6"/>
      <c r="AR198" s="7"/>
    </row>
    <row r="199" spans="28:44">
      <c r="AE199" s="2"/>
      <c r="AF199" s="3"/>
      <c r="AO199" s="4"/>
      <c r="AP199" s="5"/>
      <c r="AQ199" s="6"/>
      <c r="AR199" s="7"/>
    </row>
    <row r="200" spans="28:44">
      <c r="AE200" s="2"/>
      <c r="AF200" s="3"/>
      <c r="AO200" s="4"/>
      <c r="AP200" s="5"/>
      <c r="AQ200" s="6"/>
      <c r="AR200" s="7"/>
    </row>
    <row r="201" spans="28:44">
      <c r="AE201" s="2"/>
      <c r="AF201" s="3"/>
      <c r="AO201" s="4"/>
      <c r="AP201" s="5"/>
      <c r="AQ201" s="6"/>
      <c r="AR201" s="7"/>
    </row>
    <row r="202" spans="28:44">
      <c r="AE202" s="2"/>
      <c r="AF202" s="3"/>
      <c r="AO202" s="4"/>
      <c r="AP202" s="5"/>
      <c r="AQ202" s="6"/>
      <c r="AR202" s="7"/>
    </row>
    <row r="203" spans="28:44">
      <c r="AE203" s="2"/>
      <c r="AF203" s="3"/>
      <c r="AO203" s="4"/>
      <c r="AP203" s="5"/>
      <c r="AQ203" s="6"/>
      <c r="AR203" s="7"/>
    </row>
    <row r="204" spans="28:44">
      <c r="AE204" s="2"/>
      <c r="AF204" s="3"/>
      <c r="AO204" s="4"/>
      <c r="AP204" s="5"/>
      <c r="AQ204" s="6"/>
      <c r="AR204" s="7"/>
    </row>
    <row r="205" spans="28:44">
      <c r="AE205" s="2"/>
      <c r="AF205" s="3"/>
      <c r="AO205" s="4"/>
      <c r="AP205" s="5"/>
      <c r="AQ205" s="6"/>
      <c r="AR205" s="7"/>
    </row>
    <row r="206" spans="28:44">
      <c r="AE206" s="2"/>
      <c r="AF206" s="3"/>
      <c r="AO206" s="4"/>
      <c r="AP206" s="5"/>
      <c r="AQ206" s="6"/>
      <c r="AR206" s="7"/>
    </row>
    <row r="207" spans="28:44">
      <c r="AE207" s="2"/>
      <c r="AF207" s="3"/>
      <c r="AO207" s="4"/>
      <c r="AP207" s="5"/>
      <c r="AQ207" s="6"/>
      <c r="AR207" s="7"/>
    </row>
    <row r="208" spans="28:44">
      <c r="AE208" s="2"/>
      <c r="AF208" s="3"/>
      <c r="AO208" s="4"/>
      <c r="AP208" s="5"/>
      <c r="AQ208" s="6"/>
      <c r="AR208" s="7"/>
    </row>
    <row r="209" spans="1:44">
      <c r="AE209" s="2"/>
      <c r="AF209" s="3"/>
      <c r="AO209" s="4"/>
      <c r="AP209" s="5"/>
      <c r="AQ209" s="6"/>
      <c r="AR209" s="7"/>
    </row>
    <row r="210" spans="1:44">
      <c r="AE210" s="2"/>
      <c r="AF210" s="3"/>
      <c r="AO210" s="4"/>
      <c r="AP210" s="5"/>
      <c r="AQ210" s="6"/>
      <c r="AR210" s="7"/>
    </row>
    <row r="211" spans="1:44">
      <c r="A211">
        <v>210</v>
      </c>
      <c r="B211">
        <v>6633010945</v>
      </c>
      <c r="C211" t="s">
        <v>45</v>
      </c>
      <c r="D211" t="s">
        <v>46</v>
      </c>
      <c r="E211">
        <v>4.5</v>
      </c>
      <c r="F211">
        <v>4.5</v>
      </c>
      <c r="G211">
        <v>4.5</v>
      </c>
      <c r="H211">
        <v>7</v>
      </c>
      <c r="I211">
        <v>7</v>
      </c>
      <c r="J211" t="s">
        <v>38</v>
      </c>
      <c r="K211" t="s">
        <v>38</v>
      </c>
      <c r="L211" t="s">
        <v>38</v>
      </c>
      <c r="M211" t="s">
        <v>38</v>
      </c>
      <c r="N211" t="s">
        <v>38</v>
      </c>
      <c r="O211" t="s">
        <v>38</v>
      </c>
      <c r="P211" t="s">
        <v>38</v>
      </c>
      <c r="Q211" t="s">
        <v>38</v>
      </c>
      <c r="R211" t="s">
        <v>38</v>
      </c>
      <c r="S211" t="s">
        <v>38</v>
      </c>
      <c r="T211" t="s">
        <v>38</v>
      </c>
      <c r="U211" t="s">
        <v>38</v>
      </c>
      <c r="V211" t="s">
        <v>38</v>
      </c>
      <c r="W211" t="s">
        <v>38</v>
      </c>
      <c r="X211">
        <v>7</v>
      </c>
      <c r="Y211">
        <v>5</v>
      </c>
      <c r="Z211">
        <v>7.5</v>
      </c>
      <c r="AA211">
        <v>10</v>
      </c>
      <c r="AB211" t="s">
        <v>38</v>
      </c>
      <c r="AC211" s="1" t="s">
        <v>38</v>
      </c>
      <c r="AD211">
        <v>57</v>
      </c>
      <c r="AE211" s="2">
        <f t="shared" ref="AE194:AE257" si="18">SUM(E211,F211,G211,H211:AC211)</f>
        <v>57</v>
      </c>
      <c r="AF211" s="3">
        <f t="shared" ref="AF194:AF257" si="19">AE211/60</f>
        <v>0.95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 s="4">
        <f t="shared" ref="AO194:AO257" si="20">SUM(AH211:AN211)</f>
        <v>0</v>
      </c>
      <c r="AP211" s="5">
        <f t="shared" ref="AP194:AP257" si="21">AO211/40</f>
        <v>0</v>
      </c>
      <c r="AQ211" s="6">
        <f t="shared" ref="AQ194:AQ257" si="22">AE211+AO211</f>
        <v>57</v>
      </c>
      <c r="AR211" s="7">
        <f t="shared" ref="AR195:AR258" si="23">AQ211/100</f>
        <v>0.56999999999999995</v>
      </c>
    </row>
    <row r="212" spans="1:44">
      <c r="AE212" s="2"/>
      <c r="AF212" s="3"/>
      <c r="AO212" s="4"/>
      <c r="AP212" s="5"/>
      <c r="AQ212" s="6"/>
      <c r="AR212" s="7"/>
    </row>
    <row r="213" spans="1:44">
      <c r="AE213" s="2"/>
      <c r="AF213" s="3"/>
      <c r="AO213" s="4"/>
      <c r="AP213" s="5"/>
      <c r="AQ213" s="6"/>
      <c r="AR213" s="7"/>
    </row>
    <row r="214" spans="1:44">
      <c r="AE214" s="2"/>
      <c r="AF214" s="3"/>
      <c r="AO214" s="4"/>
      <c r="AP214" s="5"/>
      <c r="AQ214" s="6"/>
      <c r="AR214" s="7"/>
    </row>
    <row r="215" spans="1:44">
      <c r="AE215" s="2"/>
      <c r="AF215" s="3"/>
      <c r="AO215" s="4"/>
      <c r="AP215" s="5"/>
      <c r="AQ215" s="6"/>
      <c r="AR215" s="7"/>
    </row>
    <row r="216" spans="1:44">
      <c r="AE216" s="2"/>
      <c r="AF216" s="3"/>
      <c r="AO216" s="4"/>
      <c r="AP216" s="5"/>
      <c r="AQ216" s="6"/>
      <c r="AR216" s="7"/>
    </row>
    <row r="217" spans="1:44">
      <c r="AE217" s="2"/>
      <c r="AF217" s="3"/>
      <c r="AO217" s="4"/>
      <c r="AP217" s="5"/>
      <c r="AQ217" s="6"/>
      <c r="AR217" s="7"/>
    </row>
    <row r="218" spans="1:44">
      <c r="AE218" s="2"/>
      <c r="AF218" s="3"/>
      <c r="AO218" s="4"/>
      <c r="AP218" s="5"/>
      <c r="AQ218" s="6"/>
      <c r="AR218" s="7"/>
    </row>
    <row r="219" spans="1:44">
      <c r="AE219" s="2"/>
      <c r="AF219" s="3"/>
      <c r="AO219" s="4"/>
      <c r="AP219" s="5"/>
      <c r="AQ219" s="6"/>
      <c r="AR219" s="7"/>
    </row>
    <row r="220" spans="1:44">
      <c r="AE220" s="2"/>
      <c r="AF220" s="3"/>
      <c r="AO220" s="4"/>
      <c r="AP220" s="5"/>
      <c r="AQ220" s="6"/>
      <c r="AR220" s="7"/>
    </row>
    <row r="221" spans="1:44">
      <c r="AE221" s="2"/>
      <c r="AF221" s="3"/>
      <c r="AO221" s="4"/>
      <c r="AP221" s="5"/>
      <c r="AQ221" s="6"/>
      <c r="AR221" s="7"/>
    </row>
    <row r="222" spans="1:44">
      <c r="AE222" s="2"/>
      <c r="AF222" s="3"/>
      <c r="AO222" s="4"/>
      <c r="AP222" s="5"/>
      <c r="AQ222" s="6"/>
      <c r="AR222" s="7"/>
    </row>
    <row r="223" spans="1:44">
      <c r="AE223" s="2"/>
      <c r="AF223" s="3"/>
      <c r="AO223" s="4"/>
      <c r="AP223" s="5"/>
      <c r="AQ223" s="6"/>
      <c r="AR223" s="7"/>
    </row>
    <row r="224" spans="1:44">
      <c r="AE224" s="2"/>
      <c r="AF224" s="3"/>
      <c r="AO224" s="4"/>
      <c r="AP224" s="5"/>
      <c r="AQ224" s="6"/>
      <c r="AR224" s="7"/>
    </row>
    <row r="225" spans="28:44">
      <c r="AE225" s="2"/>
      <c r="AF225" s="3"/>
      <c r="AO225" s="4"/>
      <c r="AP225" s="5"/>
      <c r="AQ225" s="6"/>
      <c r="AR225" s="7"/>
    </row>
    <row r="226" spans="28:44">
      <c r="AE226" s="2"/>
      <c r="AF226" s="3"/>
      <c r="AO226" s="4"/>
      <c r="AP226" s="5"/>
      <c r="AQ226" s="6"/>
      <c r="AR226" s="7"/>
    </row>
    <row r="227" spans="28:44">
      <c r="AE227" s="2"/>
      <c r="AF227" s="3"/>
      <c r="AO227" s="4"/>
      <c r="AP227" s="5"/>
      <c r="AQ227" s="6"/>
      <c r="AR227" s="7"/>
    </row>
    <row r="228" spans="28:44">
      <c r="AE228" s="2"/>
      <c r="AF228" s="3"/>
      <c r="AO228" s="4"/>
      <c r="AP228" s="5"/>
      <c r="AQ228" s="6"/>
      <c r="AR228" s="7"/>
    </row>
    <row r="229" spans="28:44">
      <c r="AE229" s="2"/>
      <c r="AF229" s="3"/>
      <c r="AO229" s="4"/>
      <c r="AP229" s="5"/>
      <c r="AQ229" s="6"/>
      <c r="AR229" s="7"/>
    </row>
    <row r="230" spans="28:44">
      <c r="AE230" s="2"/>
      <c r="AF230" s="3"/>
      <c r="AO230" s="4"/>
      <c r="AP230" s="5"/>
      <c r="AQ230" s="6"/>
      <c r="AR230" s="7"/>
    </row>
    <row r="231" spans="28:44">
      <c r="AE231" s="2"/>
      <c r="AF231" s="3"/>
      <c r="AO231" s="4"/>
      <c r="AP231" s="5"/>
      <c r="AQ231" s="6"/>
      <c r="AR231" s="7"/>
    </row>
    <row r="232" spans="28:44">
      <c r="AE232" s="2"/>
      <c r="AF232" s="3"/>
      <c r="AO232" s="4"/>
      <c r="AP232" s="5"/>
      <c r="AQ232" s="6"/>
      <c r="AR232" s="7"/>
    </row>
    <row r="233" spans="28:44">
      <c r="AE233" s="2"/>
      <c r="AF233" s="3"/>
      <c r="AO233" s="4"/>
      <c r="AP233" s="5"/>
      <c r="AQ233" s="6"/>
      <c r="AR233" s="7"/>
    </row>
    <row r="234" spans="28:44">
      <c r="AE234" s="2"/>
      <c r="AF234" s="3"/>
      <c r="AO234" s="4"/>
      <c r="AP234" s="5"/>
      <c r="AQ234" s="6"/>
      <c r="AR234" s="7"/>
    </row>
    <row r="235" spans="28:44">
      <c r="AE235" s="2"/>
      <c r="AF235" s="3"/>
      <c r="AO235" s="4"/>
      <c r="AP235" s="5"/>
      <c r="AQ235" s="6"/>
      <c r="AR235" s="7"/>
    </row>
    <row r="236" spans="28:44">
      <c r="AE236" s="2"/>
      <c r="AF236" s="3"/>
      <c r="AO236" s="4"/>
      <c r="AP236" s="5"/>
      <c r="AQ236" s="6"/>
      <c r="AR236" s="7"/>
    </row>
    <row r="237" spans="28:44">
      <c r="AB237" s="8"/>
      <c r="AD237" s="8"/>
      <c r="AE237" s="2"/>
      <c r="AF237" s="3"/>
      <c r="AO237" s="4"/>
      <c r="AP237" s="5"/>
      <c r="AQ237" s="6"/>
      <c r="AR237" s="7"/>
    </row>
    <row r="238" spans="28:44">
      <c r="AE238" s="2"/>
      <c r="AF238" s="3"/>
      <c r="AO238" s="4"/>
      <c r="AP238" s="5"/>
      <c r="AQ238" s="6"/>
      <c r="AR238" s="7"/>
    </row>
    <row r="239" spans="28:44">
      <c r="AE239" s="2"/>
      <c r="AF239" s="3"/>
      <c r="AO239" s="4"/>
      <c r="AP239" s="5"/>
      <c r="AQ239" s="6"/>
      <c r="AR239" s="7"/>
    </row>
    <row r="240" spans="28:44">
      <c r="AE240" s="2"/>
      <c r="AF240" s="3"/>
      <c r="AO240" s="4"/>
      <c r="AP240" s="5"/>
      <c r="AQ240" s="6"/>
      <c r="AR240" s="7"/>
    </row>
    <row r="241" spans="1:44">
      <c r="AE241" s="2"/>
      <c r="AF241" s="3"/>
      <c r="AO241" s="4"/>
      <c r="AP241" s="5"/>
      <c r="AQ241" s="6"/>
      <c r="AR241" s="7"/>
    </row>
    <row r="242" spans="1:44">
      <c r="AE242" s="2"/>
      <c r="AF242" s="3"/>
      <c r="AO242" s="4"/>
      <c r="AP242" s="5"/>
      <c r="AQ242" s="6"/>
      <c r="AR242" s="7"/>
    </row>
    <row r="243" spans="1:44">
      <c r="AE243" s="2"/>
      <c r="AF243" s="3"/>
      <c r="AO243" s="4"/>
      <c r="AP243" s="5"/>
      <c r="AQ243" s="6"/>
      <c r="AR243" s="7"/>
    </row>
    <row r="244" spans="1:44">
      <c r="AE244" s="2"/>
      <c r="AF244" s="3"/>
      <c r="AO244" s="4"/>
      <c r="AP244" s="5"/>
      <c r="AQ244" s="6"/>
      <c r="AR244" s="7"/>
    </row>
    <row r="245" spans="1:44">
      <c r="AE245" s="2"/>
      <c r="AF245" s="3"/>
      <c r="AO245" s="4"/>
      <c r="AP245" s="5"/>
      <c r="AQ245" s="6"/>
      <c r="AR245" s="7"/>
    </row>
    <row r="246" spans="1:44">
      <c r="AE246" s="2"/>
      <c r="AF246" s="3"/>
      <c r="AO246" s="4"/>
      <c r="AP246" s="5"/>
      <c r="AQ246" s="6"/>
      <c r="AR246" s="7"/>
    </row>
    <row r="247" spans="1:44">
      <c r="AE247" s="2"/>
      <c r="AF247" s="3"/>
      <c r="AO247" s="4"/>
      <c r="AP247" s="5"/>
      <c r="AQ247" s="6"/>
      <c r="AR247" s="7"/>
    </row>
    <row r="248" spans="1:44">
      <c r="AE248" s="2"/>
      <c r="AF248" s="3"/>
      <c r="AO248" s="4"/>
      <c r="AP248" s="5"/>
      <c r="AQ248" s="6"/>
      <c r="AR248" s="7"/>
    </row>
    <row r="249" spans="1:44">
      <c r="AE249" s="2"/>
      <c r="AF249" s="3"/>
      <c r="AO249" s="4"/>
      <c r="AP249" s="5"/>
      <c r="AQ249" s="6"/>
      <c r="AR249" s="7"/>
    </row>
    <row r="250" spans="1:44">
      <c r="AE250" s="2"/>
      <c r="AF250" s="3"/>
      <c r="AO250" s="4"/>
      <c r="AP250" s="5"/>
      <c r="AQ250" s="6"/>
      <c r="AR250" s="7"/>
    </row>
    <row r="251" spans="1:44">
      <c r="AE251" s="2"/>
      <c r="AF251" s="3"/>
      <c r="AO251" s="4"/>
      <c r="AP251" s="5"/>
      <c r="AQ251" s="6"/>
      <c r="AR251" s="7"/>
    </row>
    <row r="252" spans="1:44">
      <c r="AE252" s="2"/>
      <c r="AF252" s="3"/>
      <c r="AO252" s="4"/>
      <c r="AP252" s="5"/>
      <c r="AQ252" s="6"/>
      <c r="AR252" s="7"/>
    </row>
    <row r="253" spans="1:44">
      <c r="A253">
        <v>252</v>
      </c>
      <c r="B253">
        <v>6633012406</v>
      </c>
      <c r="C253" t="s">
        <v>47</v>
      </c>
      <c r="D253" t="s">
        <v>48</v>
      </c>
      <c r="E253">
        <v>4</v>
      </c>
      <c r="F253">
        <v>4</v>
      </c>
      <c r="G253">
        <v>0</v>
      </c>
      <c r="H253">
        <v>6</v>
      </c>
      <c r="I253">
        <v>7</v>
      </c>
      <c r="J253" t="s">
        <v>38</v>
      </c>
      <c r="K253" t="s">
        <v>38</v>
      </c>
      <c r="L253" t="s">
        <v>38</v>
      </c>
      <c r="M253" t="s">
        <v>38</v>
      </c>
      <c r="N253" t="s">
        <v>38</v>
      </c>
      <c r="O253" t="s">
        <v>38</v>
      </c>
      <c r="P253" t="s">
        <v>38</v>
      </c>
      <c r="Q253" t="s">
        <v>38</v>
      </c>
      <c r="R253" t="s">
        <v>38</v>
      </c>
      <c r="S253" t="s">
        <v>38</v>
      </c>
      <c r="T253" t="s">
        <v>38</v>
      </c>
      <c r="U253" t="s">
        <v>38</v>
      </c>
      <c r="V253" t="s">
        <v>38</v>
      </c>
      <c r="W253" t="s">
        <v>38</v>
      </c>
      <c r="X253">
        <v>5</v>
      </c>
      <c r="Y253">
        <v>5</v>
      </c>
      <c r="Z253">
        <v>9</v>
      </c>
      <c r="AA253">
        <v>10</v>
      </c>
      <c r="AB253" t="s">
        <v>38</v>
      </c>
      <c r="AC253" s="1" t="s">
        <v>38</v>
      </c>
      <c r="AD253">
        <v>50</v>
      </c>
      <c r="AE253" s="2">
        <f t="shared" si="18"/>
        <v>50</v>
      </c>
      <c r="AF253" s="3">
        <f t="shared" si="19"/>
        <v>0.83333333333333337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 s="4">
        <f t="shared" si="20"/>
        <v>0</v>
      </c>
      <c r="AP253" s="5">
        <f t="shared" si="21"/>
        <v>0</v>
      </c>
      <c r="AQ253" s="6">
        <f t="shared" si="22"/>
        <v>50</v>
      </c>
      <c r="AR253" s="7">
        <f t="shared" si="23"/>
        <v>0.5</v>
      </c>
    </row>
    <row r="254" spans="1:44">
      <c r="AE254" s="2"/>
      <c r="AF254" s="3"/>
      <c r="AO254" s="4"/>
      <c r="AP254" s="5"/>
      <c r="AQ254" s="6"/>
      <c r="AR254" s="7"/>
    </row>
    <row r="255" spans="1:44">
      <c r="AE255" s="2"/>
      <c r="AF255" s="3"/>
      <c r="AO255" s="4"/>
      <c r="AP255" s="5"/>
      <c r="AQ255" s="6"/>
      <c r="AR255" s="7"/>
    </row>
    <row r="256" spans="1:44">
      <c r="AE256" s="2"/>
      <c r="AF256" s="3"/>
      <c r="AO256" s="4"/>
      <c r="AP256" s="5"/>
      <c r="AQ256" s="6"/>
      <c r="AR256" s="7"/>
    </row>
    <row r="257" spans="1:44">
      <c r="AE257" s="2"/>
      <c r="AF257" s="3"/>
      <c r="AO257" s="4"/>
      <c r="AP257" s="5"/>
      <c r="AQ257" s="6"/>
      <c r="AR257" s="7"/>
    </row>
    <row r="258" spans="1:44">
      <c r="AE258" s="2"/>
      <c r="AF258" s="3"/>
      <c r="AO258" s="4"/>
      <c r="AP258" s="5"/>
      <c r="AQ258" s="6"/>
      <c r="AR258" s="7"/>
    </row>
    <row r="259" spans="1:44">
      <c r="AE259" s="2"/>
      <c r="AF259" s="3"/>
      <c r="AO259" s="4"/>
      <c r="AP259" s="5"/>
      <c r="AQ259" s="6"/>
      <c r="AR259" s="7"/>
    </row>
    <row r="260" spans="1:44">
      <c r="AE260" s="2"/>
      <c r="AF260" s="3"/>
      <c r="AO260" s="4"/>
      <c r="AP260" s="5"/>
      <c r="AQ260" s="6"/>
      <c r="AR260" s="7"/>
    </row>
    <row r="261" spans="1:44">
      <c r="AE261" s="2"/>
      <c r="AF261" s="3"/>
      <c r="AO261" s="4"/>
      <c r="AP261" s="5"/>
      <c r="AQ261" s="6"/>
      <c r="AR261" s="7"/>
    </row>
    <row r="262" spans="1:44">
      <c r="AE262" s="2"/>
      <c r="AF262" s="3"/>
      <c r="AO262" s="4"/>
      <c r="AP262" s="5"/>
      <c r="AQ262" s="6"/>
      <c r="AR262" s="7"/>
    </row>
    <row r="263" spans="1:44">
      <c r="AE263" s="2"/>
      <c r="AF263" s="3"/>
      <c r="AO263" s="4"/>
      <c r="AP263" s="5"/>
      <c r="AQ263" s="6"/>
      <c r="AR263" s="7"/>
    </row>
    <row r="264" spans="1:44">
      <c r="A264">
        <v>263</v>
      </c>
      <c r="B264">
        <v>6633010920</v>
      </c>
      <c r="C264" t="s">
        <v>49</v>
      </c>
      <c r="D264" t="s">
        <v>50</v>
      </c>
      <c r="E264">
        <v>4</v>
      </c>
      <c r="F264">
        <v>5</v>
      </c>
      <c r="G264">
        <v>0</v>
      </c>
      <c r="H264">
        <v>7</v>
      </c>
      <c r="I264">
        <v>7</v>
      </c>
      <c r="J264" t="s">
        <v>38</v>
      </c>
      <c r="K264" t="s">
        <v>38</v>
      </c>
      <c r="L264" t="s">
        <v>38</v>
      </c>
      <c r="M264" t="s">
        <v>38</v>
      </c>
      <c r="N264" t="s">
        <v>38</v>
      </c>
      <c r="O264" t="s">
        <v>38</v>
      </c>
      <c r="P264" t="s">
        <v>38</v>
      </c>
      <c r="Q264" t="s">
        <v>38</v>
      </c>
      <c r="R264" t="s">
        <v>38</v>
      </c>
      <c r="S264" t="s">
        <v>38</v>
      </c>
      <c r="T264" t="s">
        <v>38</v>
      </c>
      <c r="U264" t="s">
        <v>38</v>
      </c>
      <c r="V264" t="s">
        <v>38</v>
      </c>
      <c r="W264" t="s">
        <v>38</v>
      </c>
      <c r="X264">
        <v>5</v>
      </c>
      <c r="Y264">
        <v>4</v>
      </c>
      <c r="Z264">
        <v>8</v>
      </c>
      <c r="AA264">
        <v>8</v>
      </c>
      <c r="AB264" t="s">
        <v>38</v>
      </c>
      <c r="AC264" s="1" t="s">
        <v>38</v>
      </c>
      <c r="AD264">
        <v>48</v>
      </c>
      <c r="AE264" s="2">
        <f t="shared" ref="AE258:AE319" si="24">SUM(E264,F264,G264,H264:AC264)</f>
        <v>48</v>
      </c>
      <c r="AF264" s="3">
        <f t="shared" ref="AF258:AF319" si="25">AE264/60</f>
        <v>0.8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 s="4">
        <f t="shared" ref="AO258:AO319" si="26">SUM(AH264:AN264)</f>
        <v>0</v>
      </c>
      <c r="AP264" s="5">
        <f t="shared" ref="AP258:AP319" si="27">AO264/40</f>
        <v>0</v>
      </c>
      <c r="AQ264" s="6">
        <f t="shared" ref="AQ258:AQ319" si="28">AE264+AO264</f>
        <v>48</v>
      </c>
      <c r="AR264" s="7">
        <f t="shared" ref="AR259:AR319" si="29">AQ264/100</f>
        <v>0.48</v>
      </c>
    </row>
    <row r="265" spans="1:44">
      <c r="AE265" s="2"/>
      <c r="AF265" s="3"/>
      <c r="AO265" s="4"/>
      <c r="AP265" s="5"/>
      <c r="AQ265" s="6"/>
      <c r="AR265" s="7"/>
    </row>
    <row r="266" spans="1:44">
      <c r="AE266" s="2"/>
      <c r="AF266" s="3"/>
      <c r="AO266" s="4"/>
      <c r="AP266" s="5"/>
      <c r="AQ266" s="6"/>
      <c r="AR266" s="7"/>
    </row>
    <row r="267" spans="1:44">
      <c r="AE267" s="2"/>
      <c r="AF267" s="3"/>
      <c r="AO267" s="4"/>
      <c r="AP267" s="5"/>
      <c r="AQ267" s="6"/>
      <c r="AR267" s="7"/>
    </row>
    <row r="268" spans="1:44">
      <c r="AE268" s="2"/>
      <c r="AF268" s="3"/>
      <c r="AO268" s="4"/>
      <c r="AP268" s="5"/>
      <c r="AQ268" s="6"/>
      <c r="AR268" s="7"/>
    </row>
    <row r="269" spans="1:44">
      <c r="AE269" s="2"/>
      <c r="AF269" s="3"/>
      <c r="AO269" s="4"/>
      <c r="AP269" s="5"/>
      <c r="AQ269" s="6"/>
      <c r="AR269" s="7"/>
    </row>
    <row r="270" spans="1:44">
      <c r="AB270" s="8"/>
      <c r="AD270" s="8"/>
      <c r="AE270" s="2"/>
      <c r="AF270" s="3"/>
      <c r="AO270" s="4"/>
      <c r="AP270" s="5"/>
      <c r="AQ270" s="6"/>
      <c r="AR270" s="7"/>
    </row>
    <row r="271" spans="1:44">
      <c r="AE271" s="2"/>
      <c r="AF271" s="3"/>
      <c r="AO271" s="4"/>
      <c r="AP271" s="5"/>
      <c r="AQ271" s="6"/>
      <c r="AR271" s="7"/>
    </row>
    <row r="272" spans="1:44">
      <c r="AE272" s="2"/>
      <c r="AF272" s="3"/>
      <c r="AO272" s="4"/>
      <c r="AP272" s="5"/>
      <c r="AQ272" s="6"/>
      <c r="AR272" s="7"/>
    </row>
    <row r="273" spans="1:44">
      <c r="AE273" s="2"/>
      <c r="AF273" s="3"/>
      <c r="AO273" s="4"/>
      <c r="AP273" s="5"/>
      <c r="AQ273" s="6"/>
      <c r="AR273" s="7"/>
    </row>
    <row r="274" spans="1:44">
      <c r="A274">
        <v>273</v>
      </c>
      <c r="B274">
        <v>6633010913</v>
      </c>
      <c r="C274" t="s">
        <v>51</v>
      </c>
      <c r="D274" t="s">
        <v>52</v>
      </c>
      <c r="E274">
        <v>3.57</v>
      </c>
      <c r="F274">
        <v>3.28</v>
      </c>
      <c r="G274">
        <v>3.71</v>
      </c>
      <c r="H274">
        <v>5.42</v>
      </c>
      <c r="I274">
        <v>5.28</v>
      </c>
      <c r="J274" t="s">
        <v>38</v>
      </c>
      <c r="K274" t="s">
        <v>38</v>
      </c>
      <c r="L274" t="s">
        <v>38</v>
      </c>
      <c r="M274" t="s">
        <v>38</v>
      </c>
      <c r="N274" t="s">
        <v>38</v>
      </c>
      <c r="O274" t="s">
        <v>38</v>
      </c>
      <c r="P274" t="s">
        <v>38</v>
      </c>
      <c r="Q274" t="s">
        <v>38</v>
      </c>
      <c r="R274" t="s">
        <v>38</v>
      </c>
      <c r="S274" t="s">
        <v>38</v>
      </c>
      <c r="T274" t="s">
        <v>38</v>
      </c>
      <c r="U274" t="s">
        <v>38</v>
      </c>
      <c r="V274" t="s">
        <v>38</v>
      </c>
      <c r="W274" t="s">
        <v>38</v>
      </c>
      <c r="X274">
        <v>4.8499999999999996</v>
      </c>
      <c r="Y274">
        <v>3.71</v>
      </c>
      <c r="Z274">
        <v>6.14</v>
      </c>
      <c r="AA274">
        <v>7.85</v>
      </c>
      <c r="AB274" t="s">
        <v>38</v>
      </c>
      <c r="AC274" s="1" t="s">
        <v>38</v>
      </c>
      <c r="AD274">
        <v>43.81</v>
      </c>
      <c r="AE274" s="2">
        <f t="shared" si="24"/>
        <v>43.81</v>
      </c>
      <c r="AF274" s="3">
        <f t="shared" si="25"/>
        <v>0.73016666666666674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 s="4">
        <f t="shared" si="26"/>
        <v>0</v>
      </c>
      <c r="AP274" s="5">
        <f t="shared" si="27"/>
        <v>0</v>
      </c>
      <c r="AQ274" s="6">
        <f t="shared" si="28"/>
        <v>43.81</v>
      </c>
      <c r="AR274" s="7">
        <f t="shared" si="29"/>
        <v>0.43810000000000004</v>
      </c>
    </row>
    <row r="275" spans="1:44">
      <c r="AE275" s="2"/>
      <c r="AF275" s="3"/>
      <c r="AO275" s="4"/>
      <c r="AP275" s="5"/>
      <c r="AQ275" s="6"/>
      <c r="AR275" s="7"/>
    </row>
    <row r="276" spans="1:44">
      <c r="AE276" s="2"/>
      <c r="AF276" s="3"/>
      <c r="AO276" s="4"/>
      <c r="AP276" s="5"/>
      <c r="AQ276" s="6"/>
      <c r="AR276" s="7"/>
    </row>
    <row r="277" spans="1:44">
      <c r="AE277" s="2"/>
      <c r="AF277" s="3"/>
      <c r="AO277" s="4"/>
      <c r="AP277" s="5"/>
      <c r="AQ277" s="6"/>
      <c r="AR277" s="7"/>
    </row>
    <row r="278" spans="1:44">
      <c r="AE278" s="2"/>
      <c r="AF278" s="3"/>
      <c r="AO278" s="4"/>
      <c r="AP278" s="5"/>
      <c r="AQ278" s="6"/>
      <c r="AR278" s="7"/>
    </row>
    <row r="279" spans="1:44">
      <c r="AD279" s="8"/>
      <c r="AE279" s="2"/>
      <c r="AF279" s="3"/>
      <c r="AO279" s="4"/>
      <c r="AP279" s="5"/>
      <c r="AQ279" s="6"/>
      <c r="AR279" s="7"/>
    </row>
    <row r="280" spans="1:44">
      <c r="AE280" s="2"/>
      <c r="AF280" s="3"/>
      <c r="AO280" s="4"/>
      <c r="AP280" s="5"/>
      <c r="AQ280" s="6"/>
      <c r="AR280" s="7"/>
    </row>
    <row r="281" spans="1:44">
      <c r="AE281" s="2"/>
      <c r="AF281" s="3"/>
      <c r="AO281" s="4"/>
      <c r="AP281" s="5"/>
      <c r="AQ281" s="6"/>
      <c r="AR281" s="7"/>
    </row>
    <row r="282" spans="1:44">
      <c r="AE282" s="2"/>
      <c r="AF282" s="3"/>
      <c r="AO282" s="4"/>
      <c r="AP282" s="5"/>
      <c r="AQ282" s="6"/>
      <c r="AR282" s="7"/>
    </row>
    <row r="283" spans="1:44">
      <c r="AE283" s="2"/>
      <c r="AF283" s="3"/>
      <c r="AO283" s="4"/>
      <c r="AP283" s="5"/>
      <c r="AQ283" s="6"/>
      <c r="AR283" s="7"/>
    </row>
    <row r="284" spans="1:44">
      <c r="AE284" s="2"/>
      <c r="AF284" s="3"/>
      <c r="AO284" s="4"/>
      <c r="AP284" s="5"/>
      <c r="AQ284" s="6"/>
      <c r="AR284" s="7"/>
    </row>
    <row r="285" spans="1:44">
      <c r="AE285" s="2"/>
      <c r="AF285" s="3"/>
      <c r="AO285" s="4"/>
      <c r="AP285" s="5"/>
      <c r="AQ285" s="6"/>
      <c r="AR285" s="7"/>
    </row>
    <row r="286" spans="1:44">
      <c r="AE286" s="2"/>
      <c r="AF286" s="3"/>
      <c r="AO286" s="4"/>
      <c r="AP286" s="5"/>
      <c r="AQ286" s="6"/>
      <c r="AR286" s="7"/>
    </row>
    <row r="287" spans="1:44">
      <c r="AB287" s="8"/>
      <c r="AD287" s="8"/>
      <c r="AE287" s="2"/>
      <c r="AF287" s="3"/>
      <c r="AO287" s="4"/>
      <c r="AP287" s="5"/>
      <c r="AQ287" s="6"/>
      <c r="AR287" s="7"/>
    </row>
    <row r="288" spans="1:44">
      <c r="AE288" s="2"/>
      <c r="AF288" s="3"/>
      <c r="AO288" s="4"/>
      <c r="AP288" s="5"/>
      <c r="AQ288" s="6"/>
      <c r="AR288" s="7"/>
    </row>
    <row r="289" spans="31:44">
      <c r="AE289" s="2"/>
      <c r="AF289" s="3"/>
      <c r="AO289" s="4"/>
      <c r="AP289" s="5"/>
      <c r="AQ289" s="6"/>
      <c r="AR289" s="7"/>
    </row>
    <row r="290" spans="31:44">
      <c r="AE290" s="2"/>
      <c r="AF290" s="3"/>
      <c r="AO290" s="4"/>
      <c r="AP290" s="5"/>
      <c r="AQ290" s="6"/>
      <c r="AR290" s="7"/>
    </row>
    <row r="291" spans="31:44">
      <c r="AE291" s="2"/>
      <c r="AF291" s="3"/>
      <c r="AO291" s="4"/>
      <c r="AP291" s="5"/>
      <c r="AQ291" s="6"/>
      <c r="AR291" s="7"/>
    </row>
    <row r="292" spans="31:44">
      <c r="AE292" s="2"/>
      <c r="AF292" s="3"/>
      <c r="AO292" s="4"/>
      <c r="AP292" s="5"/>
      <c r="AQ292" s="6"/>
      <c r="AR292" s="7"/>
    </row>
    <row r="293" spans="31:44">
      <c r="AE293" s="2"/>
      <c r="AF293" s="3"/>
      <c r="AO293" s="4"/>
      <c r="AP293" s="5"/>
      <c r="AQ293" s="6"/>
      <c r="AR293" s="7"/>
    </row>
    <row r="294" spans="31:44">
      <c r="AE294" s="2"/>
      <c r="AF294" s="3"/>
      <c r="AO294" s="4"/>
      <c r="AP294" s="5"/>
      <c r="AQ294" s="6"/>
      <c r="AR294" s="7"/>
    </row>
    <row r="295" spans="31:44">
      <c r="AE295" s="2"/>
      <c r="AF295" s="3"/>
      <c r="AO295" s="4"/>
      <c r="AP295" s="5"/>
      <c r="AQ295" s="6"/>
      <c r="AR295" s="7"/>
    </row>
    <row r="296" spans="31:44">
      <c r="AE296" s="2"/>
      <c r="AF296" s="3"/>
      <c r="AO296" s="4"/>
      <c r="AP296" s="5"/>
      <c r="AQ296" s="6"/>
      <c r="AR296" s="7"/>
    </row>
    <row r="297" spans="31:44">
      <c r="AE297" s="2"/>
      <c r="AF297" s="3"/>
      <c r="AO297" s="4"/>
      <c r="AP297" s="5"/>
      <c r="AQ297" s="6"/>
      <c r="AR297" s="7"/>
    </row>
    <row r="298" spans="31:44">
      <c r="AE298" s="2"/>
      <c r="AF298" s="3"/>
      <c r="AO298" s="4"/>
      <c r="AP298" s="5"/>
      <c r="AQ298" s="6"/>
      <c r="AR298" s="7"/>
    </row>
    <row r="299" spans="31:44">
      <c r="AE299" s="2"/>
      <c r="AF299" s="3"/>
      <c r="AO299" s="4"/>
      <c r="AP299" s="5"/>
      <c r="AQ299" s="6"/>
      <c r="AR299" s="7"/>
    </row>
    <row r="300" spans="31:44">
      <c r="AE300" s="2"/>
      <c r="AF300" s="3"/>
      <c r="AO300" s="4"/>
      <c r="AP300" s="5"/>
      <c r="AQ300" s="6"/>
      <c r="AR300" s="7"/>
    </row>
    <row r="301" spans="31:44">
      <c r="AE301" s="2"/>
      <c r="AF301" s="3"/>
      <c r="AO301" s="4"/>
      <c r="AP301" s="5"/>
      <c r="AQ301" s="6"/>
      <c r="AR301" s="7"/>
    </row>
    <row r="302" spans="31:44">
      <c r="AE302" s="2"/>
      <c r="AF302" s="3"/>
      <c r="AO302" s="4"/>
      <c r="AP302" s="5"/>
      <c r="AQ302" s="6"/>
      <c r="AR302" s="7"/>
    </row>
    <row r="303" spans="31:44">
      <c r="AE303" s="2"/>
      <c r="AF303" s="3"/>
      <c r="AO303" s="4"/>
      <c r="AP303" s="5"/>
      <c r="AQ303" s="6"/>
      <c r="AR303" s="7"/>
    </row>
    <row r="304" spans="31:44">
      <c r="AE304" s="2"/>
      <c r="AF304" s="3"/>
      <c r="AO304" s="4"/>
      <c r="AP304" s="5"/>
      <c r="AQ304" s="6"/>
      <c r="AR304" s="7"/>
    </row>
    <row r="305" spans="28:44">
      <c r="AE305" s="2"/>
      <c r="AF305" s="3"/>
      <c r="AO305" s="4"/>
      <c r="AP305" s="5"/>
      <c r="AQ305" s="6"/>
      <c r="AR305" s="7"/>
    </row>
    <row r="306" spans="28:44">
      <c r="AE306" s="2"/>
      <c r="AF306" s="3"/>
      <c r="AO306" s="4"/>
      <c r="AP306" s="5"/>
      <c r="AQ306" s="6"/>
      <c r="AR306" s="7"/>
    </row>
    <row r="307" spans="28:44">
      <c r="AE307" s="2"/>
      <c r="AF307" s="3"/>
      <c r="AO307" s="4"/>
      <c r="AP307" s="5"/>
      <c r="AQ307" s="6"/>
      <c r="AR307" s="7"/>
    </row>
    <row r="308" spans="28:44">
      <c r="AE308" s="2"/>
      <c r="AF308" s="3"/>
      <c r="AO308" s="4"/>
      <c r="AP308" s="5"/>
      <c r="AQ308" s="6"/>
      <c r="AR308" s="7"/>
    </row>
    <row r="309" spans="28:44">
      <c r="AB309" s="8"/>
      <c r="AD309" s="8"/>
      <c r="AE309" s="2"/>
      <c r="AF309" s="3"/>
      <c r="AO309" s="4"/>
      <c r="AP309" s="5"/>
      <c r="AQ309" s="6"/>
      <c r="AR309" s="7"/>
    </row>
    <row r="310" spans="28:44">
      <c r="AE310" s="2"/>
      <c r="AF310" s="3"/>
      <c r="AO310" s="4"/>
      <c r="AP310" s="5"/>
      <c r="AQ310" s="6"/>
      <c r="AR310" s="7"/>
    </row>
    <row r="311" spans="28:44">
      <c r="AB311" s="8"/>
      <c r="AD311" s="8"/>
      <c r="AE311" s="2"/>
      <c r="AF311" s="3"/>
      <c r="AO311" s="4"/>
      <c r="AP311" s="5"/>
      <c r="AQ311" s="6"/>
      <c r="AR311" s="7"/>
    </row>
    <row r="312" spans="28:44">
      <c r="AE312" s="2"/>
      <c r="AF312" s="3"/>
      <c r="AO312" s="4"/>
      <c r="AP312" s="5"/>
      <c r="AQ312" s="6"/>
      <c r="AR312" s="7"/>
    </row>
    <row r="313" spans="28:44">
      <c r="AE313" s="2"/>
      <c r="AF313" s="3"/>
      <c r="AO313" s="4"/>
      <c r="AP313" s="5"/>
      <c r="AQ313" s="6"/>
      <c r="AR313" s="7"/>
    </row>
    <row r="314" spans="28:44">
      <c r="AB314" s="8"/>
      <c r="AD314" s="8"/>
      <c r="AE314" s="2"/>
      <c r="AF314" s="3"/>
      <c r="AO314" s="4"/>
      <c r="AP314" s="5"/>
      <c r="AQ314" s="6"/>
      <c r="AR314" s="7"/>
    </row>
    <row r="315" spans="28:44">
      <c r="AE315" s="2"/>
      <c r="AF315" s="3"/>
      <c r="AO315" s="4"/>
      <c r="AP315" s="5"/>
      <c r="AQ315" s="6"/>
      <c r="AR315" s="7"/>
    </row>
    <row r="316" spans="28:44">
      <c r="AE316" s="2"/>
      <c r="AF316" s="3"/>
      <c r="AO316" s="4"/>
      <c r="AP316" s="5"/>
      <c r="AQ316" s="6"/>
      <c r="AR316" s="7"/>
    </row>
    <row r="317" spans="28:44">
      <c r="AE317" s="2"/>
      <c r="AF317" s="3"/>
      <c r="AO317" s="4"/>
      <c r="AP317" s="5"/>
      <c r="AQ317" s="6"/>
      <c r="AR317" s="7"/>
    </row>
    <row r="318" spans="28:44">
      <c r="AE318" s="2"/>
      <c r="AF318" s="3"/>
      <c r="AO318" s="4"/>
      <c r="AP318" s="5"/>
      <c r="AQ318" s="6"/>
      <c r="AR318" s="7"/>
    </row>
    <row r="319" spans="28:44">
      <c r="AB319" s="8"/>
      <c r="AD319" s="8"/>
      <c r="AE319" s="2"/>
      <c r="AF319" s="3"/>
      <c r="AO319" s="4"/>
      <c r="AP319" s="5"/>
      <c r="AQ319" s="6"/>
      <c r="AR319" s="7"/>
    </row>
  </sheetData>
  <sheetProtection formatCells="0" formatColumns="0" formatRows="0" insertColumns="0" insertRows="0" insertHyperlinks="0" deleteColumns="0" deleteRows="0" sort="0" autoFilter="0" pivotTables="0"/>
  <autoFilter ref="A1:AR31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NOK-2016-reiting-pub-new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Кутарев Василий Сергеевич</dc:creator>
  <cp:lastModifiedBy>n.solovyev</cp:lastModifiedBy>
  <dcterms:created xsi:type="dcterms:W3CDTF">2017-01-16T06:42:19Z</dcterms:created>
  <dcterms:modified xsi:type="dcterms:W3CDTF">2017-06-09T03:46:36Z</dcterms:modified>
</cp:coreProperties>
</file>